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1760" activeTab="0"/>
  </bookViews>
  <sheets>
    <sheet name="навчальний пла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<sst xmlns="http://schemas.openxmlformats.org/spreadsheetml/2006/main" count="421" uniqueCount="205">
  <si>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</si>
  <si>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</si>
  <si>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</si>
  <si>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</si>
  <si>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</si>
  <si>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</si>
  <si>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</si>
  <si>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</si>
  <si>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</si>
  <si>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</si>
  <si>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</si>
  <si>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</si>
  <si>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</si>
  <si>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</si>
  <si>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</si>
  <si>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</si>
  <si>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</si>
  <si>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</si>
  <si>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>І. ГРАФІК НАВЧАЛЬНОГО ПРОЦЕСУ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</si>
  <si>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</si>
  <si>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</si>
  <si>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</si>
  <si>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</si>
  <si>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</si>
  <si>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</si>
  <si>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</si>
  <si>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</si>
  <si>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</si>
  <si>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</si>
  <si>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</si>
  <si>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</si>
  <si>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</si>
  <si>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</si>
  <si>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</si>
  <si>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</si>
  <si>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</si>
  <si>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</si>
  <si>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</si>
  <si>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</si>
  <si>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</si>
  <si>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</si>
  <si>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Лекції</t>
  </si>
  <si>
    <t>у тому числі:</t>
  </si>
  <si>
    <t>Аудиторних</t>
  </si>
  <si>
    <t>Загальний обсяг</t>
  </si>
  <si>
    <t>Кількість годин</t>
  </si>
  <si>
    <t>Кількість кредитів ECTS</t>
  </si>
  <si>
    <t>Розподіл за семестрами</t>
  </si>
  <si>
    <t>Заліки</t>
  </si>
  <si>
    <t>НАЗВА НАВЧАЛЬНИХ
ДИСЦИПЛІН</t>
  </si>
  <si>
    <t>1. НОРМАТИВНІ  НАВЧАЛЬНІ  ДИСЦИПЛІНИ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</si>
  <si>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</si>
  <si>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</si>
  <si>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</si>
  <si>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</si>
  <si>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</si>
  <si>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r>
      <rPr>
        <b/>
        <sz val="12"/>
        <rFont val="Times New Roman"/>
        <family val="1"/>
      </rPr>
      <t xml:space="preserve">Спеціалізації </t>
    </r>
    <r>
      <rPr>
        <sz val="12"/>
        <rFont val="Times New Roman"/>
        <family val="1"/>
      </rPr>
      <t>_________________________________________________________________________</t>
    </r>
  </si>
  <si>
    <t xml:space="preserve">                              ( шифр і назва  спеціалізації )</t>
  </si>
  <si>
    <t>Курсові  роботи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</si>
  <si>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</si>
  <si>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</si>
  <si>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</si>
  <si>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</si>
  <si>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</si>
  <si>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</si>
  <si>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</si>
  <si>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Загальна кількість кредитів ECTS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</si>
  <si>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</si>
  <si>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</si>
  <si>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</si>
  <si>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“____” __________ 20___ р.</t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</si>
  <si>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</si>
  <si>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</si>
  <si>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</si>
  <si>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</si>
  <si>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</si>
  <si>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>2. ДИСЦИПЛІНИ ВІЛЬНОГО ВИБОРУ СТУДЕНТА</t>
  </si>
  <si>
    <t xml:space="preserve">                                              Н А В Ч А Л Ь Н И Й      П Л А Н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</si>
  <si>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</si>
  <si>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</si>
  <si>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Атесатційний екзамен</t>
  </si>
  <si>
    <t>Дипломна робота (проект)</t>
  </si>
  <si>
    <t>// - атестаційний екзамен</t>
  </si>
  <si>
    <t>Атестація</t>
  </si>
  <si>
    <t>2.1  Цикл гуманітарної та соціально-економічної підготовки</t>
  </si>
  <si>
    <t xml:space="preserve">2.2  Цикл фундаментальної підготовки </t>
  </si>
  <si>
    <t xml:space="preserve">2.3  Цикл професійної та практичної підготовки </t>
  </si>
  <si>
    <t>Затверджено Вченою радою університету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</si>
  <si>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</si>
  <si>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</si>
  <si>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</si>
  <si>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</si>
  <si>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</si>
  <si>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</si>
  <si>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"З а т в е р д ж у ю"</t>
  </si>
  <si>
    <t>Усього за циклом 2.1</t>
  </si>
  <si>
    <t>Усього за циклом 2.2</t>
  </si>
  <si>
    <t>Усього за циклом 2.3</t>
  </si>
  <si>
    <t>Усього за вибірковою частиною</t>
  </si>
  <si>
    <t>Усього</t>
  </si>
  <si>
    <t>Кількість тижнів у семестрі</t>
  </si>
  <si>
    <t xml:space="preserve">                      бакалавр                      </t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</si>
  <si>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4  </t>
    </r>
    <r>
      <rPr>
        <sz val="10"/>
        <rFont val="Times New Roman"/>
        <family val="1"/>
      </rPr>
      <t xml:space="preserve">  на базі</t>
    </r>
  </si>
  <si>
    <r>
      <t xml:space="preserve">Кваліфікація:     </t>
    </r>
    <r>
      <rPr>
        <u val="single"/>
        <sz val="10"/>
        <rFont val="Times New Roman"/>
        <family val="1"/>
      </rPr>
      <t xml:space="preserve">                </t>
    </r>
    <r>
      <rPr>
        <b/>
        <u val="single"/>
        <sz val="10"/>
        <rFont val="Times New Roman"/>
        <family val="1"/>
      </rPr>
      <t xml:space="preserve">     </t>
    </r>
    <r>
      <rPr>
        <u val="single"/>
        <sz val="10"/>
        <rFont val="Times New Roman"/>
        <family val="1"/>
      </rPr>
      <t xml:space="preserve">фізик                        </t>
    </r>
    <r>
      <rPr>
        <b/>
        <u val="single"/>
        <sz val="10"/>
        <rFont val="Times New Roman"/>
        <family val="1"/>
      </rPr>
      <t xml:space="preserve">  </t>
    </r>
  </si>
  <si>
    <r>
      <t xml:space="preserve">Підготовки </t>
    </r>
    <r>
      <rPr>
        <u val="single"/>
        <sz val="12"/>
        <rFont val="Times New Roman"/>
        <family val="1"/>
      </rPr>
      <t xml:space="preserve">              бакалавра               </t>
    </r>
    <r>
      <rPr>
        <b/>
        <sz val="12"/>
        <rFont val="Times New Roman"/>
        <family val="1"/>
      </rPr>
      <t xml:space="preserve">з галузі знань </t>
    </r>
    <r>
      <rPr>
        <u val="single"/>
        <sz val="12"/>
        <rFont val="Times New Roman"/>
        <family val="1"/>
      </rPr>
      <t xml:space="preserve">      0402 - фізико-математичні науки      </t>
    </r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</si>
  <si>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                                           денна                                       </t>
    </r>
  </si>
  <si>
    <t xml:space="preserve">                                ( назва освітнього, освітньо-кваліфікаційного рівня )                                                                      ( шифр і назва галузі знань )  </t>
  </si>
  <si>
    <t xml:space="preserve">                              ( шифр і назва напряму )</t>
  </si>
  <si>
    <r>
      <rPr>
        <b/>
        <sz val="12"/>
        <rFont val="Times New Roman"/>
        <family val="1"/>
      </rPr>
      <t>Спеціальності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</si>
  <si>
    <t>Т</t>
  </si>
  <si>
    <t>С</t>
  </si>
  <si>
    <t>К</t>
  </si>
  <si>
    <t>П</t>
  </si>
  <si>
    <t>П/Т</t>
  </si>
  <si>
    <t>Д</t>
  </si>
  <si>
    <t>//</t>
  </si>
  <si>
    <t>Переддипломна ( 3 кр. ECTS )</t>
  </si>
  <si>
    <t>Фізика</t>
  </si>
  <si>
    <t>Історія України</t>
  </si>
  <si>
    <t>Філософія</t>
  </si>
  <si>
    <t>Іноземна мова</t>
  </si>
  <si>
    <t>Українська мова (за професійним спрямуванням)</t>
  </si>
  <si>
    <t>1,2,3</t>
  </si>
  <si>
    <t>8</t>
  </si>
  <si>
    <t>Правознавство</t>
  </si>
  <si>
    <t>Іноземна мова за фахом</t>
  </si>
  <si>
    <t>3,4</t>
  </si>
  <si>
    <t>1,2</t>
  </si>
  <si>
    <t>Аналітична геометрія</t>
  </si>
  <si>
    <t>Математичний аналіз</t>
  </si>
  <si>
    <t>Лінійна алгебра</t>
  </si>
  <si>
    <t>Диференціальні та інтегральні рівняння</t>
  </si>
  <si>
    <t>Основи векторного і тензорного аналізу</t>
  </si>
  <si>
    <t>Механіка</t>
  </si>
  <si>
    <t>Молекулярна фізика</t>
  </si>
  <si>
    <t>Електрика і магнетизм</t>
  </si>
  <si>
    <t>Оптика</t>
  </si>
  <si>
    <t>Фізика атома</t>
  </si>
  <si>
    <t>Фізика ядра і елементарних частинок</t>
  </si>
  <si>
    <t>Лабораторний практикум з фізики (за розділами)</t>
  </si>
  <si>
    <t>Основи екології</t>
  </si>
  <si>
    <t>1-6</t>
  </si>
  <si>
    <t>Теорія ймовірностей та математична статистика</t>
  </si>
  <si>
    <t>Методи математичної фізики</t>
  </si>
  <si>
    <t>Класична механіка</t>
  </si>
  <si>
    <t>Електродинаміка</t>
  </si>
  <si>
    <t>Квантова механіка</t>
  </si>
  <si>
    <t>Статистична фізика та термодинаміка</t>
  </si>
  <si>
    <t>Основи сучасної електроніки</t>
  </si>
  <si>
    <t>Комплексний аналіз</t>
  </si>
  <si>
    <t>Основи фізики конденсованого стану</t>
  </si>
  <si>
    <t>Спецсемінар</t>
  </si>
  <si>
    <t>7диф</t>
  </si>
  <si>
    <t>7</t>
  </si>
  <si>
    <t>Нормативні та вибіркові навчальні дисципліни</t>
  </si>
  <si>
    <t>Виробнича практика</t>
  </si>
  <si>
    <t>Переддипломна практика</t>
  </si>
  <si>
    <t>Назва факультативної дисципліни</t>
  </si>
  <si>
    <t>Кільк. годин на тижд.</t>
  </si>
  <si>
    <t xml:space="preserve">Розв’язування задач  підвищеної складності з фізики </t>
  </si>
  <si>
    <t>Іноземна мова за фахом. Просунутий рівень</t>
  </si>
  <si>
    <t>3,4,5,6,7,8</t>
  </si>
  <si>
    <t>Факультатив з фізики та математики</t>
  </si>
  <si>
    <r>
      <rPr>
        <sz val="10"/>
        <rFont val="Arial"/>
        <family val="2"/>
      </rPr>
      <t xml:space="preserve">Декан фізичного факультету </t>
    </r>
    <r>
      <rPr>
        <sz val="10"/>
        <rFont val="Arial Cyr"/>
        <family val="0"/>
      </rPr>
      <t xml:space="preserve"> ____________________________________________ Вовк Р.В.</t>
    </r>
  </si>
  <si>
    <t>ФАКУЛЬТАТИВИ</t>
  </si>
  <si>
    <t xml:space="preserve">                                                                           (підпис, прізвище та ініціали)</t>
  </si>
  <si>
    <r>
      <t>за  напрямом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6.040203 - фізика                                                             </t>
    </r>
  </si>
  <si>
    <t xml:space="preserve">                                                                                                                                       ( шифр і назва  спеціальності )</t>
  </si>
  <si>
    <t xml:space="preserve">Іноземна мова </t>
  </si>
  <si>
    <t>5,6,7,8</t>
  </si>
  <si>
    <t>Дипломна робота бакалавра</t>
  </si>
  <si>
    <t xml:space="preserve">Фізична культура   </t>
  </si>
  <si>
    <t>1,2,3,4</t>
  </si>
  <si>
    <t xml:space="preserve">Історія Української культури  /  Етика, естетика </t>
  </si>
  <si>
    <t>Управління персоналом / Правознавство</t>
  </si>
  <si>
    <t>Політична економія   /  Економічна теорія</t>
  </si>
  <si>
    <t>Історія науки і техніки / Основи наукознавства</t>
  </si>
  <si>
    <t xml:space="preserve">Спеціальні курси випускаючої кафедри 1 / Спеціальні курси випускаючої кафедри 2 </t>
  </si>
  <si>
    <t>5</t>
  </si>
  <si>
    <t xml:space="preserve">Спеціальні курси випускаючої кафедри 3 / Спеціальні курси випускаючої кафедри 4 </t>
  </si>
  <si>
    <t>6</t>
  </si>
  <si>
    <t>4</t>
  </si>
  <si>
    <t>Інформатика та  програмування / Математичне моделювання</t>
  </si>
  <si>
    <t>Компьютерна графіка / Використання ПК у наукових дослідженнях</t>
  </si>
  <si>
    <t xml:space="preserve">Спеціальні курси випускаючої кафедри 5 / Спеціальні курси випускаючої кафедри 6 </t>
  </si>
  <si>
    <t>3</t>
  </si>
  <si>
    <t xml:space="preserve">Спеціальні курси випускаючої кафедри 7 / Спеціальні курси випускаючої кафедри 8 </t>
  </si>
  <si>
    <t xml:space="preserve">Астрофізика / Космологія
</t>
  </si>
  <si>
    <t>Спеціальний практикум 1 / Спеціальний практикум 2</t>
  </si>
  <si>
    <t>Оглядовий курс фізики</t>
  </si>
  <si>
    <t xml:space="preserve">Спеціальні курси випускаючої кафедри 9 / Спеціальні курси випускаючої кафедри 10 </t>
  </si>
  <si>
    <t xml:space="preserve">Спеціальні курси випускаючої кафедри 11 / Спеціальні курси випускаючої кафедри 12 </t>
  </si>
  <si>
    <t>Виробнича ( 3 кр. ECTS )</t>
  </si>
  <si>
    <t xml:space="preserve">           повної середньої освіти                 </t>
  </si>
  <si>
    <t>Спеціальний практикум 3 / Спеціальний практикум 4</t>
  </si>
  <si>
    <t>Спеціальний практикум 5 / Спеціальний практикум 6</t>
  </si>
  <si>
    <t>5,6</t>
  </si>
  <si>
    <t>1</t>
  </si>
  <si>
    <t>Кристалографія</t>
  </si>
  <si>
    <t>Кристалофізика</t>
  </si>
  <si>
    <t>1-4</t>
  </si>
  <si>
    <t>6,7</t>
  </si>
  <si>
    <t>7,8</t>
  </si>
  <si>
    <r>
      <t xml:space="preserve">          протокол № </t>
    </r>
    <r>
      <rPr>
        <u val="single"/>
        <sz val="11"/>
        <rFont val="Times New Roman"/>
        <family val="1"/>
      </rPr>
      <t xml:space="preserve">  6  </t>
    </r>
    <r>
      <rPr>
        <sz val="11"/>
        <rFont val="Times New Roman"/>
        <family val="1"/>
      </rPr>
      <t xml:space="preserve"> від "__</t>
    </r>
    <r>
      <rPr>
        <u val="single"/>
        <sz val="11"/>
        <rFont val="Times New Roman"/>
        <family val="1"/>
      </rPr>
      <t>29</t>
    </r>
    <r>
      <rPr>
        <sz val="11"/>
        <rFont val="Times New Roman"/>
        <family val="1"/>
      </rPr>
      <t>_"___</t>
    </r>
    <r>
      <rPr>
        <u val="single"/>
        <sz val="11"/>
        <rFont val="Times New Roman"/>
        <family val="1"/>
      </rPr>
      <t>травня</t>
    </r>
    <r>
      <rPr>
        <sz val="11"/>
        <rFont val="Times New Roman"/>
        <family val="1"/>
      </rPr>
      <t>___ 20</t>
    </r>
    <r>
      <rPr>
        <u val="single"/>
        <sz val="11"/>
        <rFont val="Times New Roman"/>
        <family val="1"/>
      </rPr>
      <t xml:space="preserve"> 15 </t>
    </r>
    <r>
      <rPr>
        <sz val="11"/>
        <rFont val="Times New Roman"/>
        <family val="1"/>
      </rPr>
      <t xml:space="preserve"> р. </t>
    </r>
  </si>
  <si>
    <t>Рівень вищої освіти: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</si>
</sst>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u val="single"/>
      <sz val="11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sz val="8"/>
      <color indexed="60"/>
      <name val="Times New Roman"/>
      <family val="1"/>
    </font>
    <font>
      <sz val="7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60"/>
      <name val="Times New Roman"/>
      <family val="1"/>
    </font>
    <font>
      <b/>
      <sz val="6"/>
      <name val="Arial Cyr"/>
      <family val="0"/>
    </font>
    <font>
      <sz val="10"/>
      <name val="Arial"/>
      <family val="2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wrapText="1"/>
    </xf>
    <xf numFmtId="49" fontId="0" fillId="0" borderId="1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17" fillId="0" borderId="12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92" fontId="16" fillId="0" borderId="12" xfId="0" applyNumberFormat="1" applyFont="1" applyFill="1" applyBorder="1" applyAlignment="1">
      <alignment horizontal="center" vertical="center" wrapText="1"/>
    </xf>
    <xf numFmtId="192" fontId="16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20" xfId="0" applyFont="1" applyFill="1" applyBorder="1" applyAlignment="1">
      <alignment horizontal="left" vertical="justify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1" fontId="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44;&#1077;&#1082;&#1072;&#1085;&#1072;&#1090;\&#1059;&#1095;&#1077;&#1073;&#1085;&#1099;&#1081;%20&#1087;&#1083;&#1072;&#1085;\2015-2016%20&#1091;.&#1075;\&#1059;&#1095;&#1077;&#1073;&#1085;&#1099;&#1081;%20&#1087;&#1083;&#1072;&#1085;%20&#1073;&#1072;&#1082;&#1072;&#1083;&#1072;&#1074;&#1088;&#1072;_2015-19_&#1087;&#1086;&#1076;&#1088;&#1086;&#1073;&#1085;&#1099;&#1081;+&#1089;&#1090;&#1072;&#1088;&#1099;&#1077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_PGS_01 (3)"/>
      <sheetName val="K_PGS_03"/>
      <sheetName val="K_plan"/>
      <sheetName val="RUP"/>
      <sheetName val="RUPpgs03_з триместрами"/>
    </sheetNames>
    <sheetDataSet>
      <sheetData sheetId="3">
        <row r="80">
          <cell r="N80">
            <v>4</v>
          </cell>
          <cell r="O80">
            <v>4</v>
          </cell>
          <cell r="P8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8"/>
  <sheetViews>
    <sheetView tabSelected="1" zoomScaleSheetLayoutView="120" workbookViewId="0" topLeftCell="A1">
      <selection activeCell="BD18" sqref="BD18"/>
    </sheetView>
  </sheetViews>
  <sheetFormatPr defaultColWidth="9.00390625" defaultRowHeight="12.75"/>
  <cols>
    <col min="1" max="1" width="2.375" style="21" customWidth="1"/>
    <col min="2" max="2" width="1.75390625" style="21" customWidth="1"/>
    <col min="3" max="16" width="2.625" style="21" customWidth="1"/>
    <col min="17" max="17" width="2.375" style="21" customWidth="1"/>
    <col min="18" max="21" width="2.625" style="21" customWidth="1"/>
    <col min="22" max="22" width="2.375" style="21" customWidth="1"/>
    <col min="23" max="23" width="2.625" style="21" customWidth="1"/>
    <col min="24" max="24" width="2.00390625" style="21" customWidth="1"/>
    <col min="25" max="25" width="2.625" style="21" customWidth="1"/>
    <col min="26" max="26" width="2.00390625" style="21" customWidth="1"/>
    <col min="27" max="27" width="2.625" style="21" customWidth="1"/>
    <col min="28" max="28" width="2.00390625" style="21" customWidth="1"/>
    <col min="29" max="29" width="2.625" style="21" customWidth="1"/>
    <col min="30" max="30" width="2.125" style="21" customWidth="1"/>
    <col min="31" max="33" width="2.625" style="21" customWidth="1"/>
    <col min="34" max="34" width="1.75390625" style="21" customWidth="1"/>
    <col min="35" max="35" width="2.625" style="21" customWidth="1"/>
    <col min="36" max="36" width="2.125" style="21" customWidth="1"/>
    <col min="37" max="38" width="2.625" style="21" customWidth="1"/>
    <col min="39" max="39" width="3.625" style="21" customWidth="1"/>
    <col min="40" max="40" width="2.625" style="21" customWidth="1"/>
    <col min="41" max="41" width="7.375" style="21" customWidth="1"/>
    <col min="42" max="49" width="2.625" style="21" customWidth="1"/>
    <col min="50" max="50" width="2.125" style="21" customWidth="1"/>
    <col min="51" max="51" width="3.75390625" style="21" customWidth="1"/>
    <col min="52" max="52" width="2.625" style="21" customWidth="1"/>
    <col min="53" max="53" width="3.00390625" style="21" customWidth="1"/>
    <col min="54" max="54" width="2.625" style="21" customWidth="1"/>
    <col min="55" max="16384" width="9.125" style="21" customWidth="1"/>
  </cols>
  <sheetData>
    <row r="1" spans="1:5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68"/>
      <c r="AW1" s="168"/>
      <c r="AX1" s="168"/>
      <c r="AY1" s="168"/>
      <c r="AZ1" s="168"/>
      <c r="BA1" s="168"/>
    </row>
    <row r="2" spans="1:53" ht="13.5" customHeight="1">
      <c r="A2" s="224" t="s">
        <v>94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1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2.75" customHeight="1">
      <c r="A3" s="13" t="s">
        <v>0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71" t="s">
        <v>204</v>
      </c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3" ht="15.75">
      <c r="A5" s="169" t="s">
        <v>6</v>
      </c>
      <c r="B5" s="169"/>
      <c r="C5" s="169"/>
      <c r="D5" s="169"/>
      <c r="E5" s="169"/>
      <c r="F5" s="169"/>
      <c r="G5" s="169"/>
      <c r="H5" s="169"/>
      <c r="I5" s="169"/>
      <c r="J5" s="169"/>
      <c r="K5" s="13"/>
      <c r="L5" s="186" t="s">
        <v>93</v>
      </c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4"/>
      <c r="AM5" s="180" t="s">
        <v>101</v>
      </c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</row>
    <row r="6" spans="1:53" ht="15.75">
      <c r="A6" s="187" t="s">
        <v>70</v>
      </c>
      <c r="B6" s="187"/>
      <c r="C6" s="187"/>
      <c r="D6" s="187"/>
      <c r="E6" s="187"/>
      <c r="F6" s="187"/>
      <c r="G6" s="187"/>
      <c r="H6" s="187"/>
      <c r="I6" s="187"/>
      <c r="J6" s="187"/>
      <c r="K6" s="13"/>
      <c r="L6" s="11"/>
      <c r="M6" s="167" t="s">
        <v>16</v>
      </c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1"/>
      <c r="AM6" s="180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</row>
    <row r="7" spans="1:53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81" t="s">
        <v>15</v>
      </c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1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</row>
    <row r="8" spans="1:5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67" t="s">
        <v>17</v>
      </c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1"/>
      <c r="AM8" s="179" t="s">
        <v>102</v>
      </c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</row>
    <row r="9" spans="1:5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1"/>
      <c r="AM9" s="180" t="s">
        <v>193</v>
      </c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</row>
    <row r="10" spans="1:53" ht="15.75">
      <c r="A10" s="199" t="s">
        <v>77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</row>
    <row r="11" spans="1:53" ht="15.75">
      <c r="A11" s="166" t="s">
        <v>104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1"/>
      <c r="AM11" s="179" t="s">
        <v>103</v>
      </c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</row>
    <row r="12" spans="1:53" ht="11.25" customHeight="1">
      <c r="A12" s="165" t="s">
        <v>106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1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</row>
    <row r="13" spans="1:53" ht="15.75">
      <c r="A13" s="166" t="s">
        <v>166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1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</row>
    <row r="14" spans="1:53" ht="10.5" customHeight="1">
      <c r="A14" s="167" t="s">
        <v>107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1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</row>
    <row r="15" spans="1:53" ht="15.75">
      <c r="A15" s="191" t="s">
        <v>108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0.5" customHeight="1">
      <c r="A16" s="165" t="s">
        <v>167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5.75">
      <c r="A17" s="191" t="s">
        <v>56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0.5" customHeight="1">
      <c r="A18" s="167" t="s">
        <v>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.75">
      <c r="A19" s="191" t="s">
        <v>105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0.5" customHeight="1">
      <c r="A20" s="167" t="s">
        <v>78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14.25">
      <c r="A21" s="154" t="s">
        <v>18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</row>
    <row r="22" spans="1:53" ht="12.75">
      <c r="A22" s="201" t="s">
        <v>1</v>
      </c>
      <c r="B22" s="182" t="s">
        <v>2</v>
      </c>
      <c r="C22" s="182"/>
      <c r="D22" s="182"/>
      <c r="E22" s="182"/>
      <c r="F22" s="182" t="s">
        <v>3</v>
      </c>
      <c r="G22" s="182"/>
      <c r="H22" s="182"/>
      <c r="I22" s="182"/>
      <c r="J22" s="183" t="s">
        <v>4</v>
      </c>
      <c r="K22" s="184"/>
      <c r="L22" s="184"/>
      <c r="M22" s="184"/>
      <c r="N22" s="185"/>
      <c r="O22" s="182" t="s">
        <v>5</v>
      </c>
      <c r="P22" s="182"/>
      <c r="Q22" s="182"/>
      <c r="R22" s="182"/>
      <c r="S22" s="183" t="s">
        <v>7</v>
      </c>
      <c r="T22" s="184"/>
      <c r="U22" s="184"/>
      <c r="V22" s="184"/>
      <c r="W22" s="185"/>
      <c r="X22" s="182" t="s">
        <v>8</v>
      </c>
      <c r="Y22" s="182"/>
      <c r="Z22" s="182"/>
      <c r="AA22" s="182"/>
      <c r="AB22" s="182" t="s">
        <v>9</v>
      </c>
      <c r="AC22" s="182"/>
      <c r="AD22" s="182"/>
      <c r="AE22" s="182"/>
      <c r="AF22" s="182" t="s">
        <v>10</v>
      </c>
      <c r="AG22" s="182"/>
      <c r="AH22" s="182"/>
      <c r="AI22" s="182"/>
      <c r="AJ22" s="183" t="s">
        <v>11</v>
      </c>
      <c r="AK22" s="184"/>
      <c r="AL22" s="184"/>
      <c r="AM22" s="184"/>
      <c r="AN22" s="185"/>
      <c r="AO22" s="182" t="s">
        <v>12</v>
      </c>
      <c r="AP22" s="182"/>
      <c r="AQ22" s="182"/>
      <c r="AR22" s="182"/>
      <c r="AS22" s="183" t="s">
        <v>14</v>
      </c>
      <c r="AT22" s="184"/>
      <c r="AU22" s="184"/>
      <c r="AV22" s="184"/>
      <c r="AW22" s="185"/>
      <c r="AX22" s="182" t="s">
        <v>13</v>
      </c>
      <c r="AY22" s="182"/>
      <c r="AZ22" s="182"/>
      <c r="BA22" s="182"/>
    </row>
    <row r="23" spans="1:53" ht="14.25">
      <c r="A23" s="202"/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  <c r="J23" s="16">
        <v>9</v>
      </c>
      <c r="K23" s="16">
        <v>10</v>
      </c>
      <c r="L23" s="16">
        <v>11</v>
      </c>
      <c r="M23" s="16">
        <v>12</v>
      </c>
      <c r="N23" s="16">
        <v>13</v>
      </c>
      <c r="O23" s="16">
        <v>14</v>
      </c>
      <c r="P23" s="16">
        <v>15</v>
      </c>
      <c r="Q23" s="16">
        <v>16</v>
      </c>
      <c r="R23" s="16">
        <v>17</v>
      </c>
      <c r="S23" s="16">
        <v>18</v>
      </c>
      <c r="T23" s="16">
        <v>19</v>
      </c>
      <c r="U23" s="16">
        <v>20</v>
      </c>
      <c r="V23" s="16">
        <v>21</v>
      </c>
      <c r="W23" s="16">
        <v>22</v>
      </c>
      <c r="X23" s="16">
        <v>23</v>
      </c>
      <c r="Y23" s="16">
        <v>24</v>
      </c>
      <c r="Z23" s="16">
        <v>25</v>
      </c>
      <c r="AA23" s="16">
        <v>26</v>
      </c>
      <c r="AB23" s="16">
        <v>27</v>
      </c>
      <c r="AC23" s="16">
        <v>28</v>
      </c>
      <c r="AD23" s="16">
        <v>29</v>
      </c>
      <c r="AE23" s="16">
        <v>30</v>
      </c>
      <c r="AF23" s="16">
        <v>31</v>
      </c>
      <c r="AG23" s="16">
        <v>32</v>
      </c>
      <c r="AH23" s="16">
        <v>33</v>
      </c>
      <c r="AI23" s="16">
        <v>34</v>
      </c>
      <c r="AJ23" s="16">
        <v>35</v>
      </c>
      <c r="AK23" s="16">
        <v>36</v>
      </c>
      <c r="AL23" s="16">
        <v>37</v>
      </c>
      <c r="AM23" s="16">
        <v>38</v>
      </c>
      <c r="AN23" s="16">
        <v>39</v>
      </c>
      <c r="AO23" s="16">
        <v>40</v>
      </c>
      <c r="AP23" s="16">
        <v>41</v>
      </c>
      <c r="AQ23" s="16">
        <v>42</v>
      </c>
      <c r="AR23" s="16">
        <v>43</v>
      </c>
      <c r="AS23" s="16">
        <v>44</v>
      </c>
      <c r="AT23" s="16">
        <v>45</v>
      </c>
      <c r="AU23" s="16">
        <v>46</v>
      </c>
      <c r="AV23" s="16">
        <v>47</v>
      </c>
      <c r="AW23" s="16">
        <v>48</v>
      </c>
      <c r="AX23" s="16">
        <v>49</v>
      </c>
      <c r="AY23" s="16">
        <v>50</v>
      </c>
      <c r="AZ23" s="16">
        <v>51</v>
      </c>
      <c r="BA23" s="16">
        <v>52</v>
      </c>
    </row>
    <row r="24" spans="1:53" ht="12.75">
      <c r="A24" s="3">
        <v>1</v>
      </c>
      <c r="B24" s="3" t="s">
        <v>109</v>
      </c>
      <c r="C24" s="3" t="s">
        <v>109</v>
      </c>
      <c r="D24" s="3" t="s">
        <v>109</v>
      </c>
      <c r="E24" s="3" t="s">
        <v>109</v>
      </c>
      <c r="F24" s="3" t="s">
        <v>109</v>
      </c>
      <c r="G24" s="3" t="s">
        <v>109</v>
      </c>
      <c r="H24" s="3" t="s">
        <v>109</v>
      </c>
      <c r="I24" s="3" t="s">
        <v>109</v>
      </c>
      <c r="J24" s="3" t="s">
        <v>109</v>
      </c>
      <c r="K24" s="3" t="s">
        <v>109</v>
      </c>
      <c r="L24" s="3" t="s">
        <v>109</v>
      </c>
      <c r="M24" s="3" t="s">
        <v>109</v>
      </c>
      <c r="N24" s="3" t="s">
        <v>109</v>
      </c>
      <c r="O24" s="3" t="s">
        <v>109</v>
      </c>
      <c r="P24" s="3" t="s">
        <v>109</v>
      </c>
      <c r="Q24" s="3" t="s">
        <v>109</v>
      </c>
      <c r="R24" s="3" t="s">
        <v>109</v>
      </c>
      <c r="S24" s="3" t="s">
        <v>109</v>
      </c>
      <c r="T24" s="3" t="s">
        <v>110</v>
      </c>
      <c r="U24" s="3" t="s">
        <v>110</v>
      </c>
      <c r="V24" s="3" t="s">
        <v>110</v>
      </c>
      <c r="W24" s="3" t="s">
        <v>111</v>
      </c>
      <c r="X24" s="3" t="s">
        <v>111</v>
      </c>
      <c r="Y24" s="3" t="s">
        <v>109</v>
      </c>
      <c r="Z24" s="3" t="s">
        <v>109</v>
      </c>
      <c r="AA24" s="3" t="s">
        <v>109</v>
      </c>
      <c r="AB24" s="3" t="s">
        <v>109</v>
      </c>
      <c r="AC24" s="3" t="s">
        <v>109</v>
      </c>
      <c r="AD24" s="3" t="s">
        <v>109</v>
      </c>
      <c r="AE24" s="3" t="s">
        <v>109</v>
      </c>
      <c r="AF24" s="3" t="s">
        <v>109</v>
      </c>
      <c r="AG24" s="3" t="s">
        <v>109</v>
      </c>
      <c r="AH24" s="3" t="s">
        <v>109</v>
      </c>
      <c r="AI24" s="3" t="s">
        <v>109</v>
      </c>
      <c r="AJ24" s="3" t="s">
        <v>109</v>
      </c>
      <c r="AK24" s="3" t="s">
        <v>109</v>
      </c>
      <c r="AL24" s="3" t="s">
        <v>109</v>
      </c>
      <c r="AM24" s="3" t="s">
        <v>109</v>
      </c>
      <c r="AN24" s="3" t="s">
        <v>109</v>
      </c>
      <c r="AO24" s="3" t="s">
        <v>109</v>
      </c>
      <c r="AP24" s="3" t="s">
        <v>110</v>
      </c>
      <c r="AQ24" s="3" t="s">
        <v>110</v>
      </c>
      <c r="AR24" s="3" t="s">
        <v>110</v>
      </c>
      <c r="AS24" s="3" t="s">
        <v>111</v>
      </c>
      <c r="AT24" s="3" t="s">
        <v>111</v>
      </c>
      <c r="AU24" s="3" t="s">
        <v>111</v>
      </c>
      <c r="AV24" s="3" t="s">
        <v>111</v>
      </c>
      <c r="AW24" s="3" t="s">
        <v>111</v>
      </c>
      <c r="AX24" s="3" t="s">
        <v>111</v>
      </c>
      <c r="AY24" s="3" t="s">
        <v>111</v>
      </c>
      <c r="AZ24" s="3" t="s">
        <v>111</v>
      </c>
      <c r="BA24" s="3" t="s">
        <v>111</v>
      </c>
    </row>
    <row r="25" spans="1:53" ht="12.75">
      <c r="A25" s="3">
        <v>2</v>
      </c>
      <c r="B25" s="3" t="s">
        <v>109</v>
      </c>
      <c r="C25" s="3" t="s">
        <v>109</v>
      </c>
      <c r="D25" s="3" t="s">
        <v>109</v>
      </c>
      <c r="E25" s="3" t="s">
        <v>109</v>
      </c>
      <c r="F25" s="3" t="s">
        <v>109</v>
      </c>
      <c r="G25" s="3" t="s">
        <v>109</v>
      </c>
      <c r="H25" s="3" t="s">
        <v>109</v>
      </c>
      <c r="I25" s="3" t="s">
        <v>109</v>
      </c>
      <c r="J25" s="3" t="s">
        <v>109</v>
      </c>
      <c r="K25" s="3" t="s">
        <v>109</v>
      </c>
      <c r="L25" s="3" t="s">
        <v>109</v>
      </c>
      <c r="M25" s="3" t="s">
        <v>109</v>
      </c>
      <c r="N25" s="3" t="s">
        <v>109</v>
      </c>
      <c r="O25" s="3" t="s">
        <v>109</v>
      </c>
      <c r="P25" s="3" t="s">
        <v>109</v>
      </c>
      <c r="Q25" s="3" t="s">
        <v>109</v>
      </c>
      <c r="R25" s="3" t="s">
        <v>109</v>
      </c>
      <c r="S25" s="3" t="s">
        <v>109</v>
      </c>
      <c r="T25" s="3" t="s">
        <v>110</v>
      </c>
      <c r="U25" s="3" t="s">
        <v>110</v>
      </c>
      <c r="V25" s="3" t="s">
        <v>110</v>
      </c>
      <c r="W25" s="3" t="s">
        <v>111</v>
      </c>
      <c r="X25" s="3" t="s">
        <v>111</v>
      </c>
      <c r="Y25" s="3" t="s">
        <v>109</v>
      </c>
      <c r="Z25" s="3" t="s">
        <v>109</v>
      </c>
      <c r="AA25" s="3" t="s">
        <v>109</v>
      </c>
      <c r="AB25" s="3" t="s">
        <v>109</v>
      </c>
      <c r="AC25" s="3" t="s">
        <v>109</v>
      </c>
      <c r="AD25" s="3" t="s">
        <v>109</v>
      </c>
      <c r="AE25" s="3" t="s">
        <v>109</v>
      </c>
      <c r="AF25" s="3" t="s">
        <v>109</v>
      </c>
      <c r="AG25" s="3" t="s">
        <v>109</v>
      </c>
      <c r="AH25" s="3" t="s">
        <v>109</v>
      </c>
      <c r="AI25" s="3" t="s">
        <v>109</v>
      </c>
      <c r="AJ25" s="3" t="s">
        <v>109</v>
      </c>
      <c r="AK25" s="3" t="s">
        <v>109</v>
      </c>
      <c r="AL25" s="3" t="s">
        <v>109</v>
      </c>
      <c r="AM25" s="3" t="s">
        <v>109</v>
      </c>
      <c r="AN25" s="3" t="s">
        <v>109</v>
      </c>
      <c r="AO25" s="3" t="s">
        <v>109</v>
      </c>
      <c r="AP25" s="3" t="s">
        <v>110</v>
      </c>
      <c r="AQ25" s="3" t="s">
        <v>110</v>
      </c>
      <c r="AR25" s="3" t="s">
        <v>110</v>
      </c>
      <c r="AS25" s="3" t="s">
        <v>111</v>
      </c>
      <c r="AT25" s="3" t="s">
        <v>111</v>
      </c>
      <c r="AU25" s="3" t="s">
        <v>111</v>
      </c>
      <c r="AV25" s="3" t="s">
        <v>111</v>
      </c>
      <c r="AW25" s="3" t="s">
        <v>111</v>
      </c>
      <c r="AX25" s="3" t="s">
        <v>111</v>
      </c>
      <c r="AY25" s="3" t="s">
        <v>111</v>
      </c>
      <c r="AZ25" s="3" t="s">
        <v>111</v>
      </c>
      <c r="BA25" s="3" t="s">
        <v>111</v>
      </c>
    </row>
    <row r="26" spans="1:53" ht="12.75">
      <c r="A26" s="3">
        <v>3</v>
      </c>
      <c r="B26" s="3" t="s">
        <v>109</v>
      </c>
      <c r="C26" s="3" t="s">
        <v>109</v>
      </c>
      <c r="D26" s="3" t="s">
        <v>109</v>
      </c>
      <c r="E26" s="3" t="s">
        <v>109</v>
      </c>
      <c r="F26" s="3" t="s">
        <v>109</v>
      </c>
      <c r="G26" s="3" t="s">
        <v>109</v>
      </c>
      <c r="H26" s="3" t="s">
        <v>109</v>
      </c>
      <c r="I26" s="3" t="s">
        <v>109</v>
      </c>
      <c r="J26" s="3" t="s">
        <v>109</v>
      </c>
      <c r="K26" s="3" t="s">
        <v>109</v>
      </c>
      <c r="L26" s="3" t="s">
        <v>109</v>
      </c>
      <c r="M26" s="3" t="s">
        <v>109</v>
      </c>
      <c r="N26" s="3" t="s">
        <v>109</v>
      </c>
      <c r="O26" s="3" t="s">
        <v>109</v>
      </c>
      <c r="P26" s="3" t="s">
        <v>109</v>
      </c>
      <c r="Q26" s="3" t="s">
        <v>109</v>
      </c>
      <c r="R26" s="3" t="s">
        <v>109</v>
      </c>
      <c r="S26" s="3" t="s">
        <v>109</v>
      </c>
      <c r="T26" s="3" t="s">
        <v>110</v>
      </c>
      <c r="U26" s="3" t="s">
        <v>110</v>
      </c>
      <c r="V26" s="3" t="s">
        <v>110</v>
      </c>
      <c r="W26" s="3" t="s">
        <v>111</v>
      </c>
      <c r="X26" s="3" t="s">
        <v>111</v>
      </c>
      <c r="Y26" s="3" t="s">
        <v>109</v>
      </c>
      <c r="Z26" s="3" t="s">
        <v>109</v>
      </c>
      <c r="AA26" s="3" t="s">
        <v>109</v>
      </c>
      <c r="AB26" s="3" t="s">
        <v>109</v>
      </c>
      <c r="AC26" s="3" t="s">
        <v>109</v>
      </c>
      <c r="AD26" s="3" t="s">
        <v>109</v>
      </c>
      <c r="AE26" s="3" t="s">
        <v>109</v>
      </c>
      <c r="AF26" s="3" t="s">
        <v>109</v>
      </c>
      <c r="AG26" s="3" t="s">
        <v>109</v>
      </c>
      <c r="AH26" s="3" t="s">
        <v>109</v>
      </c>
      <c r="AI26" s="3" t="s">
        <v>109</v>
      </c>
      <c r="AJ26" s="3" t="s">
        <v>109</v>
      </c>
      <c r="AK26" s="3" t="s">
        <v>109</v>
      </c>
      <c r="AL26" s="3" t="s">
        <v>109</v>
      </c>
      <c r="AM26" s="3" t="s">
        <v>109</v>
      </c>
      <c r="AN26" s="3" t="s">
        <v>109</v>
      </c>
      <c r="AO26" s="3" t="s">
        <v>109</v>
      </c>
      <c r="AP26" s="3" t="s">
        <v>110</v>
      </c>
      <c r="AQ26" s="3" t="s">
        <v>110</v>
      </c>
      <c r="AR26" s="3" t="s">
        <v>110</v>
      </c>
      <c r="AS26" s="3" t="s">
        <v>111</v>
      </c>
      <c r="AT26" s="3" t="s">
        <v>111</v>
      </c>
      <c r="AU26" s="3" t="s">
        <v>111</v>
      </c>
      <c r="AV26" s="3" t="s">
        <v>111</v>
      </c>
      <c r="AW26" s="3" t="s">
        <v>111</v>
      </c>
      <c r="AX26" s="3" t="s">
        <v>111</v>
      </c>
      <c r="AY26" s="3" t="s">
        <v>111</v>
      </c>
      <c r="AZ26" s="3" t="s">
        <v>111</v>
      </c>
      <c r="BA26" s="3" t="s">
        <v>111</v>
      </c>
    </row>
    <row r="27" spans="1:53" ht="12.75">
      <c r="A27" s="3">
        <v>4</v>
      </c>
      <c r="B27" s="3" t="s">
        <v>109</v>
      </c>
      <c r="C27" s="3" t="s">
        <v>109</v>
      </c>
      <c r="D27" s="3" t="s">
        <v>109</v>
      </c>
      <c r="E27" s="3" t="s">
        <v>109</v>
      </c>
      <c r="F27" s="3" t="s">
        <v>109</v>
      </c>
      <c r="G27" s="3" t="s">
        <v>109</v>
      </c>
      <c r="H27" s="3" t="s">
        <v>109</v>
      </c>
      <c r="I27" s="3" t="s">
        <v>109</v>
      </c>
      <c r="J27" s="3" t="s">
        <v>109</v>
      </c>
      <c r="K27" s="3" t="s">
        <v>109</v>
      </c>
      <c r="L27" s="3" t="s">
        <v>109</v>
      </c>
      <c r="M27" s="3" t="s">
        <v>109</v>
      </c>
      <c r="N27" s="3" t="s">
        <v>109</v>
      </c>
      <c r="O27" s="3" t="s">
        <v>109</v>
      </c>
      <c r="P27" s="3" t="s">
        <v>109</v>
      </c>
      <c r="Q27" s="3" t="s">
        <v>109</v>
      </c>
      <c r="R27" s="3" t="s">
        <v>109</v>
      </c>
      <c r="S27" s="3" t="s">
        <v>109</v>
      </c>
      <c r="T27" s="3" t="s">
        <v>110</v>
      </c>
      <c r="U27" s="3" t="s">
        <v>110</v>
      </c>
      <c r="V27" s="3" t="s">
        <v>110</v>
      </c>
      <c r="W27" s="3" t="s">
        <v>111</v>
      </c>
      <c r="X27" s="3" t="s">
        <v>111</v>
      </c>
      <c r="Y27" s="3" t="s">
        <v>112</v>
      </c>
      <c r="Z27" s="3" t="s">
        <v>112</v>
      </c>
      <c r="AA27" s="3" t="s">
        <v>109</v>
      </c>
      <c r="AB27" s="3" t="s">
        <v>109</v>
      </c>
      <c r="AC27" s="3" t="s">
        <v>109</v>
      </c>
      <c r="AD27" s="3" t="s">
        <v>109</v>
      </c>
      <c r="AE27" s="3" t="s">
        <v>109</v>
      </c>
      <c r="AF27" s="3" t="s">
        <v>109</v>
      </c>
      <c r="AG27" s="3" t="s">
        <v>109</v>
      </c>
      <c r="AH27" s="3" t="s">
        <v>109</v>
      </c>
      <c r="AI27" s="3" t="s">
        <v>109</v>
      </c>
      <c r="AJ27" s="3" t="s">
        <v>109</v>
      </c>
      <c r="AK27" s="3" t="s">
        <v>109</v>
      </c>
      <c r="AL27" s="31" t="s">
        <v>113</v>
      </c>
      <c r="AM27" s="31" t="s">
        <v>113</v>
      </c>
      <c r="AN27" s="31" t="s">
        <v>113</v>
      </c>
      <c r="AO27" s="3" t="s">
        <v>110</v>
      </c>
      <c r="AP27" s="3" t="s">
        <v>110</v>
      </c>
      <c r="AQ27" s="4" t="s">
        <v>114</v>
      </c>
      <c r="AR27" s="4" t="s">
        <v>115</v>
      </c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3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3"/>
      <c r="V28" s="3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/>
      <c r="AO28" s="3"/>
      <c r="AP28" s="3"/>
      <c r="AQ28" s="3"/>
      <c r="AR28" s="3"/>
      <c r="AS28" s="3"/>
      <c r="AT28" s="3"/>
      <c r="AU28" s="3"/>
      <c r="AV28" s="3"/>
      <c r="AW28" s="4"/>
      <c r="AX28" s="3"/>
      <c r="AY28" s="3"/>
      <c r="AZ28" s="3"/>
      <c r="BA28" s="3"/>
    </row>
    <row r="29" spans="1:53" ht="12.75">
      <c r="A29" s="3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  <c r="AS29" s="3"/>
      <c r="AT29" s="3"/>
      <c r="AU29" s="3"/>
      <c r="AV29" s="3"/>
      <c r="AW29" s="4"/>
      <c r="AX29" s="3"/>
      <c r="AY29" s="3"/>
      <c r="AZ29" s="3"/>
      <c r="BA29" s="3"/>
    </row>
    <row r="30" spans="1:53" ht="14.25">
      <c r="A30" s="178" t="s">
        <v>19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1"/>
      <c r="AA30" s="11"/>
      <c r="AB30" s="11"/>
      <c r="AC30" s="11"/>
      <c r="AD30" s="11"/>
      <c r="AE30" s="11"/>
      <c r="AF30" s="11"/>
      <c r="AG30" s="11"/>
      <c r="AH30" s="11"/>
      <c r="AI30" s="178" t="s">
        <v>29</v>
      </c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</row>
    <row r="31" spans="1:53" ht="12.75" customHeight="1">
      <c r="A31" s="172" t="s">
        <v>1</v>
      </c>
      <c r="B31" s="174"/>
      <c r="C31" s="159" t="s">
        <v>21</v>
      </c>
      <c r="D31" s="160"/>
      <c r="E31" s="160"/>
      <c r="F31" s="161"/>
      <c r="G31" s="172" t="s">
        <v>22</v>
      </c>
      <c r="H31" s="173"/>
      <c r="I31" s="174"/>
      <c r="J31" s="172" t="s">
        <v>23</v>
      </c>
      <c r="K31" s="173"/>
      <c r="L31" s="174"/>
      <c r="M31" s="159" t="s">
        <v>83</v>
      </c>
      <c r="N31" s="160"/>
      <c r="O31" s="161"/>
      <c r="P31" s="159" t="s">
        <v>24</v>
      </c>
      <c r="Q31" s="160"/>
      <c r="R31" s="160"/>
      <c r="S31" s="161"/>
      <c r="T31" s="172" t="s">
        <v>25</v>
      </c>
      <c r="U31" s="173"/>
      <c r="V31" s="174"/>
      <c r="W31" s="172" t="s">
        <v>20</v>
      </c>
      <c r="X31" s="173"/>
      <c r="Y31" s="174"/>
      <c r="Z31" s="192" t="s">
        <v>62</v>
      </c>
      <c r="AA31" s="193"/>
      <c r="AB31" s="193"/>
      <c r="AC31" s="193"/>
      <c r="AD31" s="193"/>
      <c r="AE31" s="193"/>
      <c r="AF31" s="193"/>
      <c r="AG31" s="193"/>
      <c r="AH31" s="194"/>
      <c r="AI31" s="188" t="s">
        <v>32</v>
      </c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90"/>
      <c r="AV31" s="188" t="s">
        <v>31</v>
      </c>
      <c r="AW31" s="189"/>
      <c r="AX31" s="190"/>
      <c r="AY31" s="188" t="s">
        <v>30</v>
      </c>
      <c r="AZ31" s="189"/>
      <c r="BA31" s="190"/>
    </row>
    <row r="32" spans="1:53" ht="12.75" customHeight="1">
      <c r="A32" s="175"/>
      <c r="B32" s="177"/>
      <c r="C32" s="162"/>
      <c r="D32" s="163"/>
      <c r="E32" s="163"/>
      <c r="F32" s="164"/>
      <c r="G32" s="175"/>
      <c r="H32" s="176"/>
      <c r="I32" s="177"/>
      <c r="J32" s="175"/>
      <c r="K32" s="176"/>
      <c r="L32" s="177"/>
      <c r="M32" s="162"/>
      <c r="N32" s="163"/>
      <c r="O32" s="164"/>
      <c r="P32" s="162"/>
      <c r="Q32" s="163"/>
      <c r="R32" s="163"/>
      <c r="S32" s="164"/>
      <c r="T32" s="175"/>
      <c r="U32" s="176"/>
      <c r="V32" s="177"/>
      <c r="W32" s="175"/>
      <c r="X32" s="176"/>
      <c r="Y32" s="177"/>
      <c r="Z32" s="155" t="s">
        <v>27</v>
      </c>
      <c r="AA32" s="149"/>
      <c r="AB32" s="149"/>
      <c r="AC32" s="149"/>
      <c r="AD32" s="149"/>
      <c r="AE32" s="149"/>
      <c r="AF32" s="149"/>
      <c r="AG32" s="149"/>
      <c r="AH32" s="150"/>
      <c r="AI32" s="196" t="s">
        <v>192</v>
      </c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8">
        <v>8</v>
      </c>
      <c r="AW32" s="198"/>
      <c r="AX32" s="198"/>
      <c r="AY32" s="195">
        <v>2</v>
      </c>
      <c r="AZ32" s="195"/>
      <c r="BA32" s="195"/>
    </row>
    <row r="33" spans="1:53" ht="12.75" customHeight="1">
      <c r="A33" s="91">
        <v>1</v>
      </c>
      <c r="B33" s="92"/>
      <c r="C33" s="91">
        <v>35</v>
      </c>
      <c r="D33" s="148"/>
      <c r="E33" s="148"/>
      <c r="F33" s="92"/>
      <c r="G33" s="91">
        <v>6</v>
      </c>
      <c r="H33" s="148"/>
      <c r="I33" s="92"/>
      <c r="J33" s="91"/>
      <c r="K33" s="148"/>
      <c r="L33" s="92"/>
      <c r="M33" s="91"/>
      <c r="N33" s="148"/>
      <c r="O33" s="92"/>
      <c r="P33" s="91"/>
      <c r="Q33" s="148"/>
      <c r="R33" s="148"/>
      <c r="S33" s="92"/>
      <c r="T33" s="91">
        <v>11</v>
      </c>
      <c r="U33" s="148"/>
      <c r="V33" s="92"/>
      <c r="W33" s="93">
        <f>SUM(C33:V33)</f>
        <v>52</v>
      </c>
      <c r="X33" s="94"/>
      <c r="Y33" s="95"/>
      <c r="Z33" s="155" t="s">
        <v>26</v>
      </c>
      <c r="AA33" s="149"/>
      <c r="AB33" s="149"/>
      <c r="AC33" s="149"/>
      <c r="AD33" s="149"/>
      <c r="AE33" s="149"/>
      <c r="AF33" s="149"/>
      <c r="AG33" s="149"/>
      <c r="AH33" s="149"/>
      <c r="AI33" s="217" t="s">
        <v>116</v>
      </c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9"/>
      <c r="AV33" s="198">
        <v>8</v>
      </c>
      <c r="AW33" s="198"/>
      <c r="AX33" s="198"/>
      <c r="AY33" s="195">
        <v>3</v>
      </c>
      <c r="AZ33" s="195"/>
      <c r="BA33" s="195"/>
    </row>
    <row r="34" spans="1:53" ht="12.75" customHeight="1">
      <c r="A34" s="91">
        <v>2</v>
      </c>
      <c r="B34" s="92"/>
      <c r="C34" s="91">
        <v>35</v>
      </c>
      <c r="D34" s="148"/>
      <c r="E34" s="148"/>
      <c r="F34" s="92"/>
      <c r="G34" s="91">
        <v>6</v>
      </c>
      <c r="H34" s="148"/>
      <c r="I34" s="92"/>
      <c r="J34" s="91"/>
      <c r="K34" s="148"/>
      <c r="L34" s="92"/>
      <c r="M34" s="91"/>
      <c r="N34" s="148"/>
      <c r="O34" s="92"/>
      <c r="P34" s="91"/>
      <c r="Q34" s="148"/>
      <c r="R34" s="148"/>
      <c r="S34" s="92"/>
      <c r="T34" s="91">
        <v>11</v>
      </c>
      <c r="U34" s="148"/>
      <c r="V34" s="92"/>
      <c r="W34" s="93">
        <f>SUM(C34:V34)</f>
        <v>52</v>
      </c>
      <c r="X34" s="94"/>
      <c r="Y34" s="95"/>
      <c r="Z34" s="155" t="s">
        <v>28</v>
      </c>
      <c r="AA34" s="149"/>
      <c r="AB34" s="149"/>
      <c r="AC34" s="149"/>
      <c r="AD34" s="149"/>
      <c r="AE34" s="149"/>
      <c r="AF34" s="149"/>
      <c r="AG34" s="149"/>
      <c r="AH34" s="149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8"/>
      <c r="AW34" s="198"/>
      <c r="AX34" s="198"/>
      <c r="AY34" s="195"/>
      <c r="AZ34" s="195"/>
      <c r="BA34" s="195"/>
    </row>
    <row r="35" spans="1:53" ht="12.75" customHeight="1">
      <c r="A35" s="91">
        <v>3</v>
      </c>
      <c r="B35" s="92"/>
      <c r="C35" s="91">
        <v>35</v>
      </c>
      <c r="D35" s="148"/>
      <c r="E35" s="148"/>
      <c r="F35" s="92"/>
      <c r="G35" s="91">
        <v>6</v>
      </c>
      <c r="H35" s="148"/>
      <c r="I35" s="92"/>
      <c r="J35" s="91"/>
      <c r="K35" s="148"/>
      <c r="L35" s="92"/>
      <c r="M35" s="91"/>
      <c r="N35" s="148"/>
      <c r="O35" s="92"/>
      <c r="P35" s="91"/>
      <c r="Q35" s="148"/>
      <c r="R35" s="148"/>
      <c r="S35" s="92"/>
      <c r="T35" s="91">
        <v>11</v>
      </c>
      <c r="U35" s="148"/>
      <c r="V35" s="92"/>
      <c r="W35" s="93">
        <f>SUM(C35:V35)</f>
        <v>52</v>
      </c>
      <c r="X35" s="94"/>
      <c r="Y35" s="95"/>
      <c r="Z35" s="155" t="s">
        <v>63</v>
      </c>
      <c r="AA35" s="149"/>
      <c r="AB35" s="149"/>
      <c r="AC35" s="149"/>
      <c r="AD35" s="149"/>
      <c r="AE35" s="149"/>
      <c r="AF35" s="149"/>
      <c r="AG35" s="149"/>
      <c r="AH35" s="149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5"/>
      <c r="AZ35" s="195"/>
      <c r="BA35" s="195"/>
    </row>
    <row r="36" spans="1:53" ht="12.75">
      <c r="A36" s="91">
        <v>4</v>
      </c>
      <c r="B36" s="92"/>
      <c r="C36" s="91">
        <v>30.5</v>
      </c>
      <c r="D36" s="148"/>
      <c r="E36" s="148"/>
      <c r="F36" s="92"/>
      <c r="G36" s="91">
        <v>5</v>
      </c>
      <c r="H36" s="148"/>
      <c r="I36" s="92"/>
      <c r="J36" s="91">
        <v>3.5</v>
      </c>
      <c r="K36" s="148"/>
      <c r="L36" s="92"/>
      <c r="M36" s="91">
        <v>2</v>
      </c>
      <c r="N36" s="148"/>
      <c r="O36" s="92"/>
      <c r="P36" s="91"/>
      <c r="Q36" s="148"/>
      <c r="R36" s="148"/>
      <c r="S36" s="92"/>
      <c r="T36" s="91">
        <v>2</v>
      </c>
      <c r="U36" s="148"/>
      <c r="V36" s="92"/>
      <c r="W36" s="93">
        <f>SUM(C36:V36)</f>
        <v>43</v>
      </c>
      <c r="X36" s="94"/>
      <c r="Y36" s="95"/>
      <c r="Z36" s="155" t="s">
        <v>82</v>
      </c>
      <c r="AA36" s="149"/>
      <c r="AB36" s="149"/>
      <c r="AC36" s="149"/>
      <c r="AD36" s="149"/>
      <c r="AE36" s="149"/>
      <c r="AF36" s="149"/>
      <c r="AG36" s="149"/>
      <c r="AH36" s="149"/>
      <c r="AI36" s="205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7"/>
      <c r="AV36" s="205"/>
      <c r="AW36" s="206"/>
      <c r="AX36" s="207"/>
      <c r="AY36" s="205"/>
      <c r="AZ36" s="206"/>
      <c r="BA36" s="207"/>
    </row>
    <row r="37" spans="1:53" ht="12" customHeight="1">
      <c r="A37" s="91">
        <v>5</v>
      </c>
      <c r="B37" s="92"/>
      <c r="C37" s="93"/>
      <c r="D37" s="94"/>
      <c r="E37" s="94"/>
      <c r="F37" s="95"/>
      <c r="G37" s="93"/>
      <c r="H37" s="94"/>
      <c r="I37" s="95"/>
      <c r="J37" s="93"/>
      <c r="K37" s="94"/>
      <c r="L37" s="95"/>
      <c r="M37" s="93"/>
      <c r="N37" s="94"/>
      <c r="O37" s="95"/>
      <c r="P37" s="93"/>
      <c r="Q37" s="94"/>
      <c r="R37" s="94"/>
      <c r="S37" s="95"/>
      <c r="T37" s="93"/>
      <c r="U37" s="94"/>
      <c r="V37" s="95"/>
      <c r="W37" s="93"/>
      <c r="X37" s="94"/>
      <c r="Y37" s="95"/>
      <c r="Z37" s="156" t="s">
        <v>91</v>
      </c>
      <c r="AA37" s="157"/>
      <c r="AB37" s="157"/>
      <c r="AC37" s="157"/>
      <c r="AD37" s="157"/>
      <c r="AE37" s="157"/>
      <c r="AF37" s="157"/>
      <c r="AG37" s="157"/>
      <c r="AH37" s="158"/>
      <c r="AI37" s="178" t="s">
        <v>79</v>
      </c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</row>
    <row r="38" spans="1:53" ht="11.25" customHeight="1">
      <c r="A38" s="91">
        <v>6</v>
      </c>
      <c r="B38" s="92"/>
      <c r="C38" s="93"/>
      <c r="D38" s="94"/>
      <c r="E38" s="94"/>
      <c r="F38" s="95"/>
      <c r="G38" s="93"/>
      <c r="H38" s="94"/>
      <c r="I38" s="95"/>
      <c r="J38" s="93"/>
      <c r="K38" s="94"/>
      <c r="L38" s="95"/>
      <c r="M38" s="93"/>
      <c r="N38" s="94"/>
      <c r="O38" s="95"/>
      <c r="P38" s="93"/>
      <c r="Q38" s="94"/>
      <c r="R38" s="94"/>
      <c r="S38" s="95"/>
      <c r="T38" s="93"/>
      <c r="U38" s="94"/>
      <c r="V38" s="95"/>
      <c r="W38" s="93"/>
      <c r="X38" s="94"/>
      <c r="Y38" s="95"/>
      <c r="Z38" s="149"/>
      <c r="AA38" s="149"/>
      <c r="AB38" s="149"/>
      <c r="AC38" s="149"/>
      <c r="AD38" s="149"/>
      <c r="AE38" s="149"/>
      <c r="AF38" s="149"/>
      <c r="AG38" s="149"/>
      <c r="AH38" s="150"/>
      <c r="AI38" s="203" t="s">
        <v>80</v>
      </c>
      <c r="AJ38" s="204"/>
      <c r="AK38" s="204"/>
      <c r="AL38" s="204"/>
      <c r="AM38" s="204"/>
      <c r="AN38" s="204"/>
      <c r="AO38" s="204"/>
      <c r="AP38" s="216" t="s">
        <v>81</v>
      </c>
      <c r="AQ38" s="216"/>
      <c r="AR38" s="216"/>
      <c r="AS38" s="216"/>
      <c r="AT38" s="216"/>
      <c r="AU38" s="216"/>
      <c r="AV38" s="216"/>
      <c r="AW38" s="216"/>
      <c r="AX38" s="216"/>
      <c r="AY38" s="188" t="s">
        <v>31</v>
      </c>
      <c r="AZ38" s="189"/>
      <c r="BA38" s="190"/>
    </row>
    <row r="39" spans="1:53" ht="22.5" customHeight="1">
      <c r="A39" s="91" t="s">
        <v>20</v>
      </c>
      <c r="B39" s="92"/>
      <c r="C39" s="93">
        <f>SUM(C33:F38)</f>
        <v>135.5</v>
      </c>
      <c r="D39" s="94"/>
      <c r="E39" s="94"/>
      <c r="F39" s="95"/>
      <c r="G39" s="93">
        <f>SUM(G33:I38)</f>
        <v>23</v>
      </c>
      <c r="H39" s="94"/>
      <c r="I39" s="95"/>
      <c r="J39" s="93">
        <f>SUM(J33:L38)</f>
        <v>3.5</v>
      </c>
      <c r="K39" s="94"/>
      <c r="L39" s="95"/>
      <c r="M39" s="93">
        <f>SUM(M33:O38)</f>
        <v>2</v>
      </c>
      <c r="N39" s="94"/>
      <c r="O39" s="95"/>
      <c r="P39" s="93"/>
      <c r="Q39" s="94"/>
      <c r="R39" s="94"/>
      <c r="S39" s="95"/>
      <c r="T39" s="93">
        <f>SUM(T33:V38)</f>
        <v>35</v>
      </c>
      <c r="U39" s="94"/>
      <c r="V39" s="95"/>
      <c r="W39" s="93">
        <f>SUM(W33:Y38)</f>
        <v>199</v>
      </c>
      <c r="X39" s="94"/>
      <c r="Y39" s="95"/>
      <c r="Z39" s="17"/>
      <c r="AA39" s="17"/>
      <c r="AB39" s="17"/>
      <c r="AC39" s="17"/>
      <c r="AD39" s="17"/>
      <c r="AE39" s="17"/>
      <c r="AF39" s="17"/>
      <c r="AG39" s="17"/>
      <c r="AH39" s="17"/>
      <c r="AI39" s="195" t="s">
        <v>117</v>
      </c>
      <c r="AJ39" s="195"/>
      <c r="AK39" s="195"/>
      <c r="AL39" s="195"/>
      <c r="AM39" s="195"/>
      <c r="AN39" s="195"/>
      <c r="AO39" s="195"/>
      <c r="AP39" s="195" t="s">
        <v>170</v>
      </c>
      <c r="AQ39" s="195"/>
      <c r="AR39" s="195"/>
      <c r="AS39" s="195"/>
      <c r="AT39" s="195"/>
      <c r="AU39" s="195"/>
      <c r="AV39" s="195"/>
      <c r="AW39" s="195"/>
      <c r="AX39" s="195"/>
      <c r="AY39" s="195">
        <v>8</v>
      </c>
      <c r="AZ39" s="195"/>
      <c r="BA39" s="195"/>
    </row>
    <row r="40" spans="1:53" ht="7.5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17"/>
      <c r="AA40" s="17"/>
      <c r="AB40" s="17"/>
      <c r="AC40" s="17"/>
      <c r="AD40" s="17"/>
      <c r="AE40" s="17"/>
      <c r="AF40" s="17"/>
      <c r="AG40" s="17"/>
      <c r="AH40" s="1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6" customHeight="1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17"/>
      <c r="AA41" s="17"/>
      <c r="AB41" s="17"/>
      <c r="AC41" s="17"/>
      <c r="AD41" s="17"/>
      <c r="AE41" s="17"/>
      <c r="AF41" s="17"/>
      <c r="AG41" s="17"/>
      <c r="AH41" s="1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2.75" customHeight="1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17"/>
      <c r="AA42" s="17"/>
      <c r="AB42" s="17"/>
      <c r="AC42" s="17"/>
      <c r="AD42" s="17"/>
      <c r="AE42" s="17"/>
      <c r="AF42" s="17"/>
      <c r="AG42" s="17"/>
      <c r="AH42" s="1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14.25">
      <c r="A43" s="154" t="s">
        <v>33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</row>
    <row r="44" spans="1:53" ht="15.75" customHeight="1">
      <c r="A44" s="127" t="s">
        <v>71</v>
      </c>
      <c r="B44" s="128"/>
      <c r="C44" s="133" t="s">
        <v>49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  <c r="S44" s="133" t="s">
        <v>47</v>
      </c>
      <c r="T44" s="134"/>
      <c r="U44" s="134"/>
      <c r="V44" s="134"/>
      <c r="W44" s="134"/>
      <c r="X44" s="134"/>
      <c r="Y44" s="134"/>
      <c r="Z44" s="135"/>
      <c r="AA44" s="127" t="s">
        <v>46</v>
      </c>
      <c r="AB44" s="128"/>
      <c r="AC44" s="133" t="s">
        <v>45</v>
      </c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5"/>
      <c r="AP44" s="133" t="s">
        <v>67</v>
      </c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5"/>
    </row>
    <row r="45" spans="1:53" ht="12.75">
      <c r="A45" s="129"/>
      <c r="B45" s="130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1"/>
      <c r="S45" s="136"/>
      <c r="T45" s="137"/>
      <c r="U45" s="137"/>
      <c r="V45" s="137"/>
      <c r="W45" s="137"/>
      <c r="X45" s="137"/>
      <c r="Y45" s="137"/>
      <c r="Z45" s="138"/>
      <c r="AA45" s="129"/>
      <c r="AB45" s="130"/>
      <c r="AC45" s="136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8"/>
      <c r="AP45" s="136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8"/>
    </row>
    <row r="46" spans="1:53" ht="22.5" customHeight="1">
      <c r="A46" s="129"/>
      <c r="B46" s="130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127" t="s">
        <v>22</v>
      </c>
      <c r="T46" s="128"/>
      <c r="U46" s="127" t="s">
        <v>48</v>
      </c>
      <c r="V46" s="128"/>
      <c r="W46" s="127" t="s">
        <v>88</v>
      </c>
      <c r="X46" s="128"/>
      <c r="Y46" s="142" t="s">
        <v>58</v>
      </c>
      <c r="Z46" s="143"/>
      <c r="AA46" s="129"/>
      <c r="AB46" s="130"/>
      <c r="AC46" s="127" t="s">
        <v>44</v>
      </c>
      <c r="AD46" s="128"/>
      <c r="AE46" s="53" t="s">
        <v>43</v>
      </c>
      <c r="AF46" s="120"/>
      <c r="AG46" s="120"/>
      <c r="AH46" s="120"/>
      <c r="AI46" s="120"/>
      <c r="AJ46" s="120"/>
      <c r="AK46" s="120"/>
      <c r="AL46" s="120"/>
      <c r="AM46" s="54"/>
      <c r="AN46" s="142" t="s">
        <v>59</v>
      </c>
      <c r="AO46" s="143"/>
      <c r="AP46" s="68" t="s">
        <v>38</v>
      </c>
      <c r="AQ46" s="70"/>
      <c r="AR46" s="68" t="s">
        <v>39</v>
      </c>
      <c r="AS46" s="70"/>
      <c r="AT46" s="68" t="s">
        <v>37</v>
      </c>
      <c r="AU46" s="70"/>
      <c r="AV46" s="68" t="s">
        <v>36</v>
      </c>
      <c r="AW46" s="70"/>
      <c r="AX46" s="68" t="s">
        <v>35</v>
      </c>
      <c r="AY46" s="70"/>
      <c r="AZ46" s="68" t="s">
        <v>34</v>
      </c>
      <c r="BA46" s="70"/>
    </row>
    <row r="47" spans="1:53" ht="12.75">
      <c r="A47" s="129"/>
      <c r="B47" s="130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1"/>
      <c r="S47" s="129"/>
      <c r="T47" s="130"/>
      <c r="U47" s="129"/>
      <c r="V47" s="130"/>
      <c r="W47" s="129"/>
      <c r="X47" s="130"/>
      <c r="Y47" s="144"/>
      <c r="Z47" s="145"/>
      <c r="AA47" s="129"/>
      <c r="AB47" s="130"/>
      <c r="AC47" s="129"/>
      <c r="AD47" s="130"/>
      <c r="AE47" s="127" t="s">
        <v>99</v>
      </c>
      <c r="AF47" s="128"/>
      <c r="AG47" s="53" t="s">
        <v>42</v>
      </c>
      <c r="AH47" s="120"/>
      <c r="AI47" s="120"/>
      <c r="AJ47" s="120"/>
      <c r="AK47" s="120"/>
      <c r="AL47" s="120"/>
      <c r="AM47" s="54"/>
      <c r="AN47" s="144"/>
      <c r="AO47" s="145"/>
      <c r="AP47" s="53" t="s">
        <v>40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54"/>
    </row>
    <row r="48" spans="1:53" ht="21.75" customHeight="1">
      <c r="A48" s="129"/>
      <c r="B48" s="130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129"/>
      <c r="T48" s="130"/>
      <c r="U48" s="129"/>
      <c r="V48" s="130"/>
      <c r="W48" s="129"/>
      <c r="X48" s="130"/>
      <c r="Y48" s="144"/>
      <c r="Z48" s="145"/>
      <c r="AA48" s="129"/>
      <c r="AB48" s="130"/>
      <c r="AC48" s="129"/>
      <c r="AD48" s="130"/>
      <c r="AE48" s="129"/>
      <c r="AF48" s="130"/>
      <c r="AG48" s="127" t="s">
        <v>41</v>
      </c>
      <c r="AH48" s="128"/>
      <c r="AI48" s="127" t="s">
        <v>89</v>
      </c>
      <c r="AJ48" s="128"/>
      <c r="AK48" s="127" t="s">
        <v>90</v>
      </c>
      <c r="AL48" s="128"/>
      <c r="AM48" s="151" t="s">
        <v>60</v>
      </c>
      <c r="AN48" s="144"/>
      <c r="AO48" s="145"/>
      <c r="AP48" s="18">
        <v>1</v>
      </c>
      <c r="AQ48" s="18">
        <v>2</v>
      </c>
      <c r="AR48" s="18">
        <v>3</v>
      </c>
      <c r="AS48" s="18">
        <v>4</v>
      </c>
      <c r="AT48" s="18">
        <v>5</v>
      </c>
      <c r="AU48" s="18">
        <v>6</v>
      </c>
      <c r="AV48" s="18">
        <v>7</v>
      </c>
      <c r="AW48" s="18">
        <v>8</v>
      </c>
      <c r="AX48" s="18">
        <v>9</v>
      </c>
      <c r="AY48" s="18">
        <v>10</v>
      </c>
      <c r="AZ48" s="18">
        <v>11</v>
      </c>
      <c r="BA48" s="18">
        <v>12</v>
      </c>
    </row>
    <row r="49" spans="1:53" ht="21.75" customHeight="1">
      <c r="A49" s="129"/>
      <c r="B49" s="130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1"/>
      <c r="S49" s="129"/>
      <c r="T49" s="130"/>
      <c r="U49" s="129"/>
      <c r="V49" s="130"/>
      <c r="W49" s="129"/>
      <c r="X49" s="130"/>
      <c r="Y49" s="144"/>
      <c r="Z49" s="145"/>
      <c r="AA49" s="129"/>
      <c r="AB49" s="130"/>
      <c r="AC49" s="129"/>
      <c r="AD49" s="130"/>
      <c r="AE49" s="129"/>
      <c r="AF49" s="130"/>
      <c r="AG49" s="129"/>
      <c r="AH49" s="130"/>
      <c r="AI49" s="129"/>
      <c r="AJ49" s="130"/>
      <c r="AK49" s="129"/>
      <c r="AL49" s="130"/>
      <c r="AM49" s="152"/>
      <c r="AN49" s="144"/>
      <c r="AO49" s="145"/>
      <c r="AP49" s="53" t="s">
        <v>100</v>
      </c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54"/>
    </row>
    <row r="50" spans="1:53" ht="21" customHeight="1">
      <c r="A50" s="131"/>
      <c r="B50" s="132"/>
      <c r="C50" s="136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  <c r="S50" s="131"/>
      <c r="T50" s="132"/>
      <c r="U50" s="131"/>
      <c r="V50" s="132"/>
      <c r="W50" s="131"/>
      <c r="X50" s="132"/>
      <c r="Y50" s="146"/>
      <c r="Z50" s="147"/>
      <c r="AA50" s="131"/>
      <c r="AB50" s="132"/>
      <c r="AC50" s="131"/>
      <c r="AD50" s="132"/>
      <c r="AE50" s="131"/>
      <c r="AF50" s="132"/>
      <c r="AG50" s="131"/>
      <c r="AH50" s="132"/>
      <c r="AI50" s="131"/>
      <c r="AJ50" s="132"/>
      <c r="AK50" s="131"/>
      <c r="AL50" s="132"/>
      <c r="AM50" s="153"/>
      <c r="AN50" s="146"/>
      <c r="AO50" s="147"/>
      <c r="AP50" s="18">
        <v>18</v>
      </c>
      <c r="AQ50" s="18">
        <v>17</v>
      </c>
      <c r="AR50" s="18">
        <v>18</v>
      </c>
      <c r="AS50" s="18">
        <v>17</v>
      </c>
      <c r="AT50" s="18">
        <v>18</v>
      </c>
      <c r="AU50" s="18">
        <v>17</v>
      </c>
      <c r="AV50" s="18">
        <v>18</v>
      </c>
      <c r="AW50" s="18">
        <v>15</v>
      </c>
      <c r="AX50" s="18"/>
      <c r="AY50" s="18"/>
      <c r="AZ50" s="1"/>
      <c r="BA50" s="1"/>
    </row>
    <row r="51" spans="1:53" ht="14.25">
      <c r="A51" s="121" t="s">
        <v>50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</row>
    <row r="52" spans="1:53" ht="14.25" customHeight="1">
      <c r="A52" s="122" t="s">
        <v>68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</row>
    <row r="53" spans="1:53" ht="12.75">
      <c r="A53" s="55">
        <v>1</v>
      </c>
      <c r="B53" s="56"/>
      <c r="C53" s="57" t="s">
        <v>118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77">
        <v>1</v>
      </c>
      <c r="T53" s="78"/>
      <c r="U53" s="77"/>
      <c r="V53" s="78"/>
      <c r="W53" s="62"/>
      <c r="X53" s="63"/>
      <c r="Y53" s="62"/>
      <c r="Z53" s="63"/>
      <c r="AA53" s="53">
        <f aca="true" t="shared" si="0" ref="AA53:AA58">AC53/30</f>
        <v>3</v>
      </c>
      <c r="AB53" s="54"/>
      <c r="AC53" s="53">
        <f aca="true" t="shared" si="1" ref="AC53:AC58">SUM(AE53,AN53)</f>
        <v>90</v>
      </c>
      <c r="AD53" s="54"/>
      <c r="AE53" s="53">
        <f aca="true" t="shared" si="2" ref="AE53:AE58">SUM(AG53:AM53)</f>
        <v>54</v>
      </c>
      <c r="AF53" s="54"/>
      <c r="AG53" s="53">
        <v>36</v>
      </c>
      <c r="AH53" s="54"/>
      <c r="AI53" s="53"/>
      <c r="AJ53" s="54"/>
      <c r="AK53" s="53">
        <v>18</v>
      </c>
      <c r="AL53" s="54"/>
      <c r="AM53" s="1"/>
      <c r="AN53" s="53">
        <v>36</v>
      </c>
      <c r="AO53" s="54"/>
      <c r="AP53" s="1">
        <v>3</v>
      </c>
      <c r="AQ53" s="1"/>
      <c r="AR53" s="1"/>
      <c r="AS53" s="1"/>
      <c r="AT53" s="1"/>
      <c r="AU53" s="1"/>
      <c r="AV53" s="1"/>
      <c r="AW53" s="1"/>
      <c r="AX53" s="18"/>
      <c r="AY53" s="1"/>
      <c r="AZ53" s="1"/>
      <c r="BA53" s="1"/>
    </row>
    <row r="54" spans="1:53" ht="12.75">
      <c r="A54" s="55">
        <v>2</v>
      </c>
      <c r="B54" s="56"/>
      <c r="C54" s="57" t="s">
        <v>119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77">
        <v>3</v>
      </c>
      <c r="T54" s="78"/>
      <c r="U54" s="77"/>
      <c r="V54" s="78"/>
      <c r="W54" s="62"/>
      <c r="X54" s="63"/>
      <c r="Y54" s="62"/>
      <c r="Z54" s="63"/>
      <c r="AA54" s="53">
        <f t="shared" si="0"/>
        <v>3</v>
      </c>
      <c r="AB54" s="54"/>
      <c r="AC54" s="53">
        <f t="shared" si="1"/>
        <v>90</v>
      </c>
      <c r="AD54" s="54"/>
      <c r="AE54" s="53">
        <f t="shared" si="2"/>
        <v>54</v>
      </c>
      <c r="AF54" s="54"/>
      <c r="AG54" s="53">
        <v>36</v>
      </c>
      <c r="AH54" s="54"/>
      <c r="AI54" s="53"/>
      <c r="AJ54" s="54"/>
      <c r="AK54" s="53">
        <v>18</v>
      </c>
      <c r="AL54" s="54"/>
      <c r="AM54" s="1"/>
      <c r="AN54" s="53">
        <v>36</v>
      </c>
      <c r="AO54" s="54"/>
      <c r="AP54" s="1"/>
      <c r="AQ54" s="1"/>
      <c r="AR54" s="1">
        <v>3</v>
      </c>
      <c r="AS54" s="1"/>
      <c r="AT54" s="1"/>
      <c r="AU54" s="1"/>
      <c r="AV54" s="1"/>
      <c r="AW54" s="1"/>
      <c r="AX54" s="18"/>
      <c r="AY54" s="1"/>
      <c r="AZ54" s="1"/>
      <c r="BA54" s="1"/>
    </row>
    <row r="55" spans="1:53" ht="12.75">
      <c r="A55" s="55">
        <v>3</v>
      </c>
      <c r="B55" s="56"/>
      <c r="C55" s="57" t="s">
        <v>120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77">
        <v>4</v>
      </c>
      <c r="T55" s="78"/>
      <c r="U55" s="77" t="s">
        <v>122</v>
      </c>
      <c r="V55" s="78"/>
      <c r="W55" s="62" t="s">
        <v>200</v>
      </c>
      <c r="X55" s="63"/>
      <c r="Y55" s="62"/>
      <c r="Z55" s="63"/>
      <c r="AA55" s="53">
        <f t="shared" si="0"/>
        <v>6</v>
      </c>
      <c r="AB55" s="54"/>
      <c r="AC55" s="53">
        <f t="shared" si="1"/>
        <v>180</v>
      </c>
      <c r="AD55" s="54"/>
      <c r="AE55" s="53">
        <f t="shared" si="2"/>
        <v>108</v>
      </c>
      <c r="AF55" s="54"/>
      <c r="AG55" s="53"/>
      <c r="AH55" s="54"/>
      <c r="AI55" s="53"/>
      <c r="AJ55" s="54"/>
      <c r="AK55" s="53">
        <v>108</v>
      </c>
      <c r="AL55" s="54"/>
      <c r="AM55" s="1"/>
      <c r="AN55" s="53">
        <v>72</v>
      </c>
      <c r="AO55" s="54"/>
      <c r="AP55" s="1">
        <v>2</v>
      </c>
      <c r="AQ55" s="1">
        <v>1</v>
      </c>
      <c r="AR55" s="1">
        <v>2</v>
      </c>
      <c r="AS55" s="1">
        <v>1</v>
      </c>
      <c r="AT55" s="1"/>
      <c r="AU55" s="1"/>
      <c r="AV55" s="1"/>
      <c r="AW55" s="1"/>
      <c r="AX55" s="18"/>
      <c r="AY55" s="1"/>
      <c r="AZ55" s="1"/>
      <c r="BA55" s="1"/>
    </row>
    <row r="56" spans="1:53" ht="12.75" customHeight="1">
      <c r="A56" s="55">
        <v>4</v>
      </c>
      <c r="B56" s="56"/>
      <c r="C56" s="57" t="s">
        <v>121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7"/>
      <c r="S56" s="77"/>
      <c r="T56" s="78"/>
      <c r="U56" s="77" t="s">
        <v>126</v>
      </c>
      <c r="V56" s="78"/>
      <c r="W56" s="62"/>
      <c r="X56" s="63"/>
      <c r="Y56" s="62"/>
      <c r="Z56" s="63"/>
      <c r="AA56" s="53">
        <f t="shared" si="0"/>
        <v>3</v>
      </c>
      <c r="AB56" s="54"/>
      <c r="AC56" s="53">
        <f t="shared" si="1"/>
        <v>90</v>
      </c>
      <c r="AD56" s="54"/>
      <c r="AE56" s="53">
        <f t="shared" si="2"/>
        <v>53</v>
      </c>
      <c r="AF56" s="54"/>
      <c r="AG56" s="53">
        <v>18</v>
      </c>
      <c r="AH56" s="54"/>
      <c r="AI56" s="53"/>
      <c r="AJ56" s="54"/>
      <c r="AK56" s="53">
        <v>35</v>
      </c>
      <c r="AL56" s="54"/>
      <c r="AM56" s="1"/>
      <c r="AN56" s="53">
        <v>37</v>
      </c>
      <c r="AO56" s="54"/>
      <c r="AP56" s="1"/>
      <c r="AQ56" s="1"/>
      <c r="AR56" s="1">
        <v>2</v>
      </c>
      <c r="AS56" s="1">
        <v>1</v>
      </c>
      <c r="AT56" s="1"/>
      <c r="AU56" s="1"/>
      <c r="AV56" s="1"/>
      <c r="AW56" s="1"/>
      <c r="AX56" s="18"/>
      <c r="AY56" s="1"/>
      <c r="AZ56" s="1"/>
      <c r="BA56" s="1"/>
    </row>
    <row r="57" spans="1:53" ht="12.75" customHeight="1">
      <c r="A57" s="55">
        <v>5</v>
      </c>
      <c r="B57" s="56"/>
      <c r="C57" s="57" t="s">
        <v>124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7"/>
      <c r="S57" s="77">
        <v>2</v>
      </c>
      <c r="T57" s="78"/>
      <c r="U57" s="77"/>
      <c r="V57" s="78"/>
      <c r="W57" s="62"/>
      <c r="X57" s="63"/>
      <c r="Y57" s="62"/>
      <c r="Z57" s="63"/>
      <c r="AA57" s="53">
        <f t="shared" si="0"/>
        <v>1</v>
      </c>
      <c r="AB57" s="54"/>
      <c r="AC57" s="53">
        <f t="shared" si="1"/>
        <v>30</v>
      </c>
      <c r="AD57" s="54"/>
      <c r="AE57" s="53">
        <f t="shared" si="2"/>
        <v>17</v>
      </c>
      <c r="AF57" s="54"/>
      <c r="AG57" s="53">
        <v>8</v>
      </c>
      <c r="AH57" s="54"/>
      <c r="AI57" s="53"/>
      <c r="AJ57" s="54"/>
      <c r="AK57" s="53">
        <v>9</v>
      </c>
      <c r="AL57" s="54"/>
      <c r="AM57" s="1"/>
      <c r="AN57" s="53">
        <v>13</v>
      </c>
      <c r="AO57" s="54"/>
      <c r="AP57" s="18"/>
      <c r="AQ57" s="18">
        <v>1</v>
      </c>
      <c r="AR57" s="18"/>
      <c r="AS57" s="18"/>
      <c r="AT57" s="18"/>
      <c r="AU57" s="18"/>
      <c r="AV57" s="1"/>
      <c r="AW57" s="1"/>
      <c r="AX57" s="18"/>
      <c r="AY57" s="1"/>
      <c r="AZ57" s="1"/>
      <c r="BA57" s="1"/>
    </row>
    <row r="58" spans="1:53" ht="12.75" customHeight="1">
      <c r="A58" s="55">
        <v>6</v>
      </c>
      <c r="B58" s="56"/>
      <c r="C58" s="57" t="s">
        <v>125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7"/>
      <c r="S58" s="77"/>
      <c r="T58" s="78"/>
      <c r="U58" s="77" t="s">
        <v>196</v>
      </c>
      <c r="V58" s="78"/>
      <c r="W58" s="62"/>
      <c r="X58" s="63"/>
      <c r="Y58" s="62"/>
      <c r="Z58" s="63"/>
      <c r="AA58" s="53">
        <f t="shared" si="0"/>
        <v>3</v>
      </c>
      <c r="AB58" s="54"/>
      <c r="AC58" s="53">
        <f t="shared" si="1"/>
        <v>90</v>
      </c>
      <c r="AD58" s="54"/>
      <c r="AE58" s="53">
        <f t="shared" si="2"/>
        <v>54</v>
      </c>
      <c r="AF58" s="54"/>
      <c r="AG58" s="53"/>
      <c r="AH58" s="54"/>
      <c r="AI58" s="53"/>
      <c r="AJ58" s="54"/>
      <c r="AK58" s="53">
        <v>54</v>
      </c>
      <c r="AL58" s="54"/>
      <c r="AM58" s="1"/>
      <c r="AN58" s="53">
        <v>36</v>
      </c>
      <c r="AO58" s="54"/>
      <c r="AP58" s="18"/>
      <c r="AQ58" s="18"/>
      <c r="AR58" s="18"/>
      <c r="AS58" s="18"/>
      <c r="AT58" s="18">
        <v>2</v>
      </c>
      <c r="AU58" s="18">
        <v>1</v>
      </c>
      <c r="AV58" s="1"/>
      <c r="AW58" s="1"/>
      <c r="AX58" s="18"/>
      <c r="AY58" s="1"/>
      <c r="AZ58" s="1"/>
      <c r="BA58" s="1"/>
    </row>
    <row r="59" spans="1:56" ht="12.75" customHeight="1">
      <c r="A59" s="124" t="s">
        <v>72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89">
        <v>4</v>
      </c>
      <c r="T59" s="90"/>
      <c r="U59" s="89">
        <v>7</v>
      </c>
      <c r="V59" s="90"/>
      <c r="W59" s="89"/>
      <c r="X59" s="90"/>
      <c r="Y59" s="89"/>
      <c r="Z59" s="90"/>
      <c r="AA59" s="86">
        <f>SUM(AA53:AB58)</f>
        <v>19</v>
      </c>
      <c r="AB59" s="87"/>
      <c r="AC59" s="86">
        <f>SUM(AC53:AD58)</f>
        <v>570</v>
      </c>
      <c r="AD59" s="87"/>
      <c r="AE59" s="86">
        <f>SUM(AE53:AF58)</f>
        <v>340</v>
      </c>
      <c r="AF59" s="87"/>
      <c r="AG59" s="86">
        <f>SUM(AG53:AH58)</f>
        <v>98</v>
      </c>
      <c r="AH59" s="87"/>
      <c r="AI59" s="86"/>
      <c r="AJ59" s="87"/>
      <c r="AK59" s="86">
        <f>SUM(AK53:AL58)</f>
        <v>242</v>
      </c>
      <c r="AL59" s="87"/>
      <c r="AM59" s="43"/>
      <c r="AN59" s="86">
        <f>SUM(AN53:AO58)</f>
        <v>230</v>
      </c>
      <c r="AO59" s="87"/>
      <c r="AP59" s="2">
        <f>SUM(AP53:AP58)</f>
        <v>5</v>
      </c>
      <c r="AQ59" s="2">
        <f>SUM(AQ53:AQ58)</f>
        <v>2</v>
      </c>
      <c r="AR59" s="2">
        <f>SUM(AR53:AR58)</f>
        <v>7</v>
      </c>
      <c r="AS59" s="2">
        <f>SUM(AS53:AS58)</f>
        <v>2</v>
      </c>
      <c r="AT59" s="2"/>
      <c r="AU59" s="2"/>
      <c r="AV59" s="2"/>
      <c r="AW59" s="2"/>
      <c r="AX59" s="2"/>
      <c r="AY59" s="2"/>
      <c r="AZ59" s="2"/>
      <c r="BA59" s="2"/>
      <c r="BD59" s="39"/>
    </row>
    <row r="60" spans="1:53" ht="12.75" customHeight="1">
      <c r="A60" s="88" t="s">
        <v>92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</row>
    <row r="61" spans="1:53" ht="12.75" customHeight="1">
      <c r="A61" s="55">
        <v>1</v>
      </c>
      <c r="B61" s="56"/>
      <c r="C61" s="80" t="s">
        <v>129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  <c r="S61" s="77" t="s">
        <v>127</v>
      </c>
      <c r="T61" s="78"/>
      <c r="U61" s="77"/>
      <c r="V61" s="78"/>
      <c r="W61" s="77" t="s">
        <v>127</v>
      </c>
      <c r="X61" s="78"/>
      <c r="Y61" s="62"/>
      <c r="Z61" s="63"/>
      <c r="AA61" s="53">
        <f>AC61/30</f>
        <v>14</v>
      </c>
      <c r="AB61" s="54"/>
      <c r="AC61" s="64">
        <f>SUM(AE61,AN61)</f>
        <v>420</v>
      </c>
      <c r="AD61" s="54"/>
      <c r="AE61" s="64">
        <f>SUM(AG61:AM61)</f>
        <v>280</v>
      </c>
      <c r="AF61" s="54"/>
      <c r="AG61" s="64">
        <v>140</v>
      </c>
      <c r="AH61" s="54"/>
      <c r="AI61" s="64"/>
      <c r="AJ61" s="54"/>
      <c r="AK61" s="64">
        <v>140</v>
      </c>
      <c r="AL61" s="54"/>
      <c r="AM61" s="1"/>
      <c r="AN61" s="64">
        <v>140</v>
      </c>
      <c r="AO61" s="54"/>
      <c r="AP61" s="32">
        <v>8</v>
      </c>
      <c r="AQ61" s="32">
        <v>8</v>
      </c>
      <c r="AR61" s="32"/>
      <c r="AS61" s="32"/>
      <c r="AT61" s="32"/>
      <c r="AU61" s="32"/>
      <c r="AV61" s="32"/>
      <c r="AW61" s="32"/>
      <c r="AX61" s="18"/>
      <c r="AY61" s="1"/>
      <c r="AZ61" s="1"/>
      <c r="BA61" s="1"/>
    </row>
    <row r="62" spans="1:53" ht="13.5" customHeight="1">
      <c r="A62" s="55">
        <v>2</v>
      </c>
      <c r="B62" s="56"/>
      <c r="C62" s="80" t="s">
        <v>128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2"/>
      <c r="S62" s="77">
        <v>1</v>
      </c>
      <c r="T62" s="78"/>
      <c r="U62" s="77"/>
      <c r="V62" s="78"/>
      <c r="W62" s="79">
        <v>1</v>
      </c>
      <c r="X62" s="78"/>
      <c r="Y62" s="62"/>
      <c r="Z62" s="63"/>
      <c r="AA62" s="53">
        <f aca="true" t="shared" si="3" ref="AA62:AA75">AC62/30</f>
        <v>5</v>
      </c>
      <c r="AB62" s="54"/>
      <c r="AC62" s="64">
        <f aca="true" t="shared" si="4" ref="AC62:AC73">SUM(AE62,AN62)</f>
        <v>150</v>
      </c>
      <c r="AD62" s="54"/>
      <c r="AE62" s="64">
        <f aca="true" t="shared" si="5" ref="AE62:AE75">SUM(AG62:AM62)</f>
        <v>72</v>
      </c>
      <c r="AF62" s="54"/>
      <c r="AG62" s="64">
        <v>36</v>
      </c>
      <c r="AH62" s="54"/>
      <c r="AI62" s="64"/>
      <c r="AJ62" s="54"/>
      <c r="AK62" s="64">
        <v>36</v>
      </c>
      <c r="AL62" s="54"/>
      <c r="AM62" s="1"/>
      <c r="AN62" s="64">
        <v>78</v>
      </c>
      <c r="AO62" s="54"/>
      <c r="AP62" s="32">
        <v>4</v>
      </c>
      <c r="AQ62" s="32"/>
      <c r="AR62" s="32"/>
      <c r="AS62" s="32"/>
      <c r="AT62" s="32"/>
      <c r="AU62" s="32"/>
      <c r="AV62" s="32"/>
      <c r="AW62" s="32"/>
      <c r="AX62" s="18"/>
      <c r="AY62" s="1"/>
      <c r="AZ62" s="1"/>
      <c r="BA62" s="1"/>
    </row>
    <row r="63" spans="1:53" ht="12.75" customHeight="1">
      <c r="A63" s="55">
        <v>3</v>
      </c>
      <c r="B63" s="56"/>
      <c r="C63" s="83" t="s">
        <v>130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77">
        <v>2</v>
      </c>
      <c r="T63" s="78"/>
      <c r="U63" s="77"/>
      <c r="V63" s="78"/>
      <c r="W63" s="79">
        <v>2</v>
      </c>
      <c r="X63" s="78"/>
      <c r="Y63" s="62"/>
      <c r="Z63" s="63"/>
      <c r="AA63" s="53">
        <f t="shared" si="3"/>
        <v>5</v>
      </c>
      <c r="AB63" s="54"/>
      <c r="AC63" s="64">
        <f t="shared" si="4"/>
        <v>150</v>
      </c>
      <c r="AD63" s="54"/>
      <c r="AE63" s="64">
        <f t="shared" si="5"/>
        <v>68</v>
      </c>
      <c r="AF63" s="54"/>
      <c r="AG63" s="64">
        <v>34</v>
      </c>
      <c r="AH63" s="54"/>
      <c r="AI63" s="64"/>
      <c r="AJ63" s="54"/>
      <c r="AK63" s="64">
        <v>34</v>
      </c>
      <c r="AL63" s="54"/>
      <c r="AM63" s="1"/>
      <c r="AN63" s="64">
        <v>82</v>
      </c>
      <c r="AO63" s="54"/>
      <c r="AP63" s="32"/>
      <c r="AQ63" s="32">
        <v>4</v>
      </c>
      <c r="AR63" s="32"/>
      <c r="AS63" s="32"/>
      <c r="AT63" s="32"/>
      <c r="AU63" s="32"/>
      <c r="AV63" s="32"/>
      <c r="AW63" s="32"/>
      <c r="AX63" s="18"/>
      <c r="AY63" s="1"/>
      <c r="AZ63" s="1"/>
      <c r="BA63" s="1"/>
    </row>
    <row r="64" spans="1:53" ht="12.75" customHeight="1">
      <c r="A64" s="55">
        <v>4</v>
      </c>
      <c r="B64" s="56"/>
      <c r="C64" s="83" t="s">
        <v>131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77">
        <v>3</v>
      </c>
      <c r="T64" s="78"/>
      <c r="U64" s="77"/>
      <c r="V64" s="78"/>
      <c r="W64" s="79">
        <v>3</v>
      </c>
      <c r="X64" s="78"/>
      <c r="Y64" s="62"/>
      <c r="Z64" s="63"/>
      <c r="AA64" s="53">
        <f t="shared" si="3"/>
        <v>6</v>
      </c>
      <c r="AB64" s="54"/>
      <c r="AC64" s="64">
        <f t="shared" si="4"/>
        <v>180</v>
      </c>
      <c r="AD64" s="54"/>
      <c r="AE64" s="64">
        <f t="shared" si="5"/>
        <v>108</v>
      </c>
      <c r="AF64" s="54"/>
      <c r="AG64" s="64">
        <v>72</v>
      </c>
      <c r="AH64" s="54"/>
      <c r="AI64" s="64"/>
      <c r="AJ64" s="54"/>
      <c r="AK64" s="64">
        <v>36</v>
      </c>
      <c r="AL64" s="54"/>
      <c r="AM64" s="1"/>
      <c r="AN64" s="64">
        <v>72</v>
      </c>
      <c r="AO64" s="54"/>
      <c r="AP64" s="32"/>
      <c r="AQ64" s="32"/>
      <c r="AR64" s="32">
        <v>6</v>
      </c>
      <c r="AS64" s="32"/>
      <c r="AT64" s="32"/>
      <c r="AU64" s="32"/>
      <c r="AV64" s="32"/>
      <c r="AW64" s="32"/>
      <c r="AX64" s="18"/>
      <c r="AY64" s="1"/>
      <c r="AZ64" s="1"/>
      <c r="BA64" s="1"/>
    </row>
    <row r="65" spans="1:53" ht="21" customHeight="1">
      <c r="A65" s="55">
        <v>5</v>
      </c>
      <c r="B65" s="56"/>
      <c r="C65" s="83" t="s">
        <v>132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77">
        <v>3</v>
      </c>
      <c r="T65" s="78"/>
      <c r="U65" s="77"/>
      <c r="V65" s="78"/>
      <c r="W65" s="79">
        <v>3</v>
      </c>
      <c r="X65" s="78"/>
      <c r="Y65" s="62"/>
      <c r="Z65" s="63"/>
      <c r="AA65" s="53">
        <f t="shared" si="3"/>
        <v>4</v>
      </c>
      <c r="AB65" s="54"/>
      <c r="AC65" s="64">
        <f t="shared" si="4"/>
        <v>120</v>
      </c>
      <c r="AD65" s="54"/>
      <c r="AE65" s="64">
        <f t="shared" si="5"/>
        <v>72</v>
      </c>
      <c r="AF65" s="54"/>
      <c r="AG65" s="64">
        <v>36</v>
      </c>
      <c r="AH65" s="54"/>
      <c r="AI65" s="64"/>
      <c r="AJ65" s="54"/>
      <c r="AK65" s="64">
        <v>36</v>
      </c>
      <c r="AL65" s="54"/>
      <c r="AM65" s="1"/>
      <c r="AN65" s="64">
        <v>48</v>
      </c>
      <c r="AO65" s="54"/>
      <c r="AP65" s="32"/>
      <c r="AQ65" s="32"/>
      <c r="AR65" s="32">
        <v>4</v>
      </c>
      <c r="AS65" s="32"/>
      <c r="AT65" s="32"/>
      <c r="AU65" s="32"/>
      <c r="AV65" s="32"/>
      <c r="AW65" s="32"/>
      <c r="AX65" s="18"/>
      <c r="AY65" s="1"/>
      <c r="AZ65" s="1"/>
      <c r="BA65" s="1"/>
    </row>
    <row r="66" spans="1:53" ht="12.75" customHeight="1">
      <c r="A66" s="55">
        <v>6</v>
      </c>
      <c r="B66" s="56"/>
      <c r="C66" s="83" t="s">
        <v>133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77">
        <v>1</v>
      </c>
      <c r="T66" s="78"/>
      <c r="U66" s="77"/>
      <c r="V66" s="78"/>
      <c r="W66" s="77"/>
      <c r="X66" s="78"/>
      <c r="Y66" s="62"/>
      <c r="Z66" s="63"/>
      <c r="AA66" s="53">
        <f t="shared" si="3"/>
        <v>6</v>
      </c>
      <c r="AB66" s="54"/>
      <c r="AC66" s="64">
        <f t="shared" si="4"/>
        <v>180</v>
      </c>
      <c r="AD66" s="54"/>
      <c r="AE66" s="64">
        <f t="shared" si="5"/>
        <v>90</v>
      </c>
      <c r="AF66" s="54"/>
      <c r="AG66" s="64">
        <v>54</v>
      </c>
      <c r="AH66" s="54"/>
      <c r="AI66" s="64"/>
      <c r="AJ66" s="54"/>
      <c r="AK66" s="64">
        <v>36</v>
      </c>
      <c r="AL66" s="54"/>
      <c r="AM66" s="1"/>
      <c r="AN66" s="64">
        <v>90</v>
      </c>
      <c r="AO66" s="54"/>
      <c r="AP66" s="32">
        <v>5</v>
      </c>
      <c r="AQ66" s="32"/>
      <c r="AR66" s="32"/>
      <c r="AS66" s="32"/>
      <c r="AT66" s="32"/>
      <c r="AU66" s="32"/>
      <c r="AV66" s="32"/>
      <c r="AW66" s="32"/>
      <c r="AX66" s="18"/>
      <c r="AY66" s="1"/>
      <c r="AZ66" s="1"/>
      <c r="BA66" s="1"/>
    </row>
    <row r="67" spans="1:53" ht="12.75" customHeight="1">
      <c r="A67" s="55">
        <v>7</v>
      </c>
      <c r="B67" s="56"/>
      <c r="C67" s="83" t="s">
        <v>134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77">
        <v>2</v>
      </c>
      <c r="T67" s="78"/>
      <c r="U67" s="77"/>
      <c r="V67" s="78"/>
      <c r="W67" s="77"/>
      <c r="X67" s="78"/>
      <c r="Y67" s="62"/>
      <c r="Z67" s="63"/>
      <c r="AA67" s="53">
        <f t="shared" si="3"/>
        <v>6</v>
      </c>
      <c r="AB67" s="54"/>
      <c r="AC67" s="64">
        <f t="shared" si="4"/>
        <v>180</v>
      </c>
      <c r="AD67" s="54"/>
      <c r="AE67" s="64">
        <f t="shared" si="5"/>
        <v>85</v>
      </c>
      <c r="AF67" s="54"/>
      <c r="AG67" s="64">
        <v>51</v>
      </c>
      <c r="AH67" s="54"/>
      <c r="AI67" s="64"/>
      <c r="AJ67" s="54"/>
      <c r="AK67" s="64">
        <v>34</v>
      </c>
      <c r="AL67" s="54"/>
      <c r="AM67" s="1"/>
      <c r="AN67" s="64">
        <v>95</v>
      </c>
      <c r="AO67" s="54"/>
      <c r="AP67" s="32"/>
      <c r="AQ67" s="32">
        <v>5</v>
      </c>
      <c r="AR67" s="32"/>
      <c r="AS67" s="32"/>
      <c r="AT67" s="32"/>
      <c r="AU67" s="32"/>
      <c r="AV67" s="32"/>
      <c r="AW67" s="32"/>
      <c r="AX67" s="18"/>
      <c r="AY67" s="1"/>
      <c r="AZ67" s="1"/>
      <c r="BA67" s="1"/>
    </row>
    <row r="68" spans="1:53" ht="12.75" customHeight="1">
      <c r="A68" s="55">
        <v>8</v>
      </c>
      <c r="B68" s="56"/>
      <c r="C68" s="83" t="s">
        <v>135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77">
        <v>3</v>
      </c>
      <c r="T68" s="78"/>
      <c r="U68" s="77"/>
      <c r="V68" s="78"/>
      <c r="W68" s="77"/>
      <c r="X68" s="78"/>
      <c r="Y68" s="62"/>
      <c r="Z68" s="63"/>
      <c r="AA68" s="53">
        <f t="shared" si="3"/>
        <v>6.5</v>
      </c>
      <c r="AB68" s="54"/>
      <c r="AC68" s="64">
        <f t="shared" si="4"/>
        <v>195</v>
      </c>
      <c r="AD68" s="54"/>
      <c r="AE68" s="64">
        <f t="shared" si="5"/>
        <v>90</v>
      </c>
      <c r="AF68" s="54"/>
      <c r="AG68" s="64">
        <v>54</v>
      </c>
      <c r="AH68" s="54"/>
      <c r="AI68" s="64"/>
      <c r="AJ68" s="54"/>
      <c r="AK68" s="64">
        <v>36</v>
      </c>
      <c r="AL68" s="54"/>
      <c r="AM68" s="1"/>
      <c r="AN68" s="64">
        <v>105</v>
      </c>
      <c r="AO68" s="54"/>
      <c r="AP68" s="32"/>
      <c r="AQ68" s="32"/>
      <c r="AR68" s="32">
        <v>5</v>
      </c>
      <c r="AS68" s="32"/>
      <c r="AT68" s="32"/>
      <c r="AU68" s="32"/>
      <c r="AV68" s="32"/>
      <c r="AW68" s="32"/>
      <c r="AX68" s="18"/>
      <c r="AY68" s="1"/>
      <c r="AZ68" s="1"/>
      <c r="BA68" s="1"/>
    </row>
    <row r="69" spans="1:53" ht="12.75" customHeight="1">
      <c r="A69" s="55">
        <v>9</v>
      </c>
      <c r="B69" s="56"/>
      <c r="C69" s="83" t="s">
        <v>136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77">
        <v>4</v>
      </c>
      <c r="T69" s="78"/>
      <c r="U69" s="77"/>
      <c r="V69" s="78"/>
      <c r="W69" s="77"/>
      <c r="X69" s="78"/>
      <c r="Y69" s="62"/>
      <c r="Z69" s="63"/>
      <c r="AA69" s="53">
        <f t="shared" si="3"/>
        <v>6.5</v>
      </c>
      <c r="AB69" s="54"/>
      <c r="AC69" s="64">
        <f t="shared" si="4"/>
        <v>195</v>
      </c>
      <c r="AD69" s="54"/>
      <c r="AE69" s="64">
        <f t="shared" si="5"/>
        <v>85</v>
      </c>
      <c r="AF69" s="54"/>
      <c r="AG69" s="64">
        <v>51</v>
      </c>
      <c r="AH69" s="54"/>
      <c r="AI69" s="64"/>
      <c r="AJ69" s="54"/>
      <c r="AK69" s="64">
        <v>34</v>
      </c>
      <c r="AL69" s="54"/>
      <c r="AM69" s="1"/>
      <c r="AN69" s="64">
        <v>110</v>
      </c>
      <c r="AO69" s="54"/>
      <c r="AP69" s="32"/>
      <c r="AQ69" s="32"/>
      <c r="AR69" s="32"/>
      <c r="AS69" s="32">
        <v>5</v>
      </c>
      <c r="AT69" s="32"/>
      <c r="AU69" s="32"/>
      <c r="AV69" s="32"/>
      <c r="AW69" s="32"/>
      <c r="AX69" s="18"/>
      <c r="AY69" s="1"/>
      <c r="AZ69" s="1"/>
      <c r="BA69" s="1"/>
    </row>
    <row r="70" spans="1:53" ht="12.75" customHeight="1">
      <c r="A70" s="55">
        <v>10</v>
      </c>
      <c r="B70" s="56"/>
      <c r="C70" s="83" t="s">
        <v>137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5"/>
      <c r="S70" s="77">
        <v>5</v>
      </c>
      <c r="T70" s="78"/>
      <c r="U70" s="77"/>
      <c r="V70" s="78"/>
      <c r="W70" s="77"/>
      <c r="X70" s="78"/>
      <c r="Y70" s="62"/>
      <c r="Z70" s="63"/>
      <c r="AA70" s="53">
        <f t="shared" si="3"/>
        <v>6</v>
      </c>
      <c r="AB70" s="54"/>
      <c r="AC70" s="64">
        <f t="shared" si="4"/>
        <v>180</v>
      </c>
      <c r="AD70" s="54"/>
      <c r="AE70" s="64">
        <f t="shared" si="5"/>
        <v>90</v>
      </c>
      <c r="AF70" s="54"/>
      <c r="AG70" s="64">
        <v>54</v>
      </c>
      <c r="AH70" s="54"/>
      <c r="AI70" s="64"/>
      <c r="AJ70" s="54"/>
      <c r="AK70" s="64">
        <v>36</v>
      </c>
      <c r="AL70" s="54"/>
      <c r="AM70" s="1"/>
      <c r="AN70" s="64">
        <v>90</v>
      </c>
      <c r="AO70" s="54"/>
      <c r="AP70" s="32"/>
      <c r="AQ70" s="32"/>
      <c r="AR70" s="32"/>
      <c r="AS70" s="32"/>
      <c r="AT70" s="32">
        <v>5</v>
      </c>
      <c r="AU70" s="32"/>
      <c r="AV70" s="32"/>
      <c r="AW70" s="32"/>
      <c r="AX70" s="18"/>
      <c r="AY70" s="1"/>
      <c r="AZ70" s="1"/>
      <c r="BA70" s="1"/>
    </row>
    <row r="71" spans="1:53" ht="12.75" customHeight="1">
      <c r="A71" s="55">
        <v>11</v>
      </c>
      <c r="B71" s="56"/>
      <c r="C71" s="83" t="s">
        <v>138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5"/>
      <c r="S71" s="77">
        <v>6</v>
      </c>
      <c r="T71" s="78"/>
      <c r="U71" s="77"/>
      <c r="V71" s="78"/>
      <c r="W71" s="77"/>
      <c r="X71" s="78"/>
      <c r="Y71" s="62"/>
      <c r="Z71" s="63"/>
      <c r="AA71" s="53">
        <f t="shared" si="3"/>
        <v>5.5</v>
      </c>
      <c r="AB71" s="54"/>
      <c r="AC71" s="64">
        <f t="shared" si="4"/>
        <v>165</v>
      </c>
      <c r="AD71" s="54"/>
      <c r="AE71" s="64">
        <f t="shared" si="5"/>
        <v>68</v>
      </c>
      <c r="AF71" s="54"/>
      <c r="AG71" s="64">
        <v>34</v>
      </c>
      <c r="AH71" s="54"/>
      <c r="AI71" s="64"/>
      <c r="AJ71" s="54"/>
      <c r="AK71" s="64">
        <v>34</v>
      </c>
      <c r="AL71" s="54"/>
      <c r="AM71" s="1"/>
      <c r="AN71" s="64">
        <v>97</v>
      </c>
      <c r="AO71" s="54"/>
      <c r="AP71" s="32"/>
      <c r="AQ71" s="32"/>
      <c r="AR71" s="32"/>
      <c r="AS71" s="32"/>
      <c r="AT71" s="32"/>
      <c r="AU71" s="32">
        <v>4</v>
      </c>
      <c r="AV71" s="32"/>
      <c r="AW71" s="32"/>
      <c r="AX71" s="18"/>
      <c r="AY71" s="1"/>
      <c r="AZ71" s="1"/>
      <c r="BA71" s="1"/>
    </row>
    <row r="72" spans="1:53" ht="12.75" customHeight="1">
      <c r="A72" s="55">
        <v>12</v>
      </c>
      <c r="B72" s="56"/>
      <c r="C72" s="83" t="s">
        <v>139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7"/>
      <c r="T72" s="78"/>
      <c r="U72" s="77" t="s">
        <v>141</v>
      </c>
      <c r="V72" s="78"/>
      <c r="W72" s="77"/>
      <c r="X72" s="78"/>
      <c r="Y72" s="62"/>
      <c r="Z72" s="63"/>
      <c r="AA72" s="53">
        <f t="shared" si="3"/>
        <v>22</v>
      </c>
      <c r="AB72" s="54"/>
      <c r="AC72" s="64">
        <f t="shared" si="4"/>
        <v>660</v>
      </c>
      <c r="AD72" s="54"/>
      <c r="AE72" s="64">
        <f t="shared" si="5"/>
        <v>385</v>
      </c>
      <c r="AF72" s="54"/>
      <c r="AG72" s="64"/>
      <c r="AH72" s="54"/>
      <c r="AI72" s="64">
        <v>385</v>
      </c>
      <c r="AJ72" s="54"/>
      <c r="AK72" s="64"/>
      <c r="AL72" s="54"/>
      <c r="AM72" s="1"/>
      <c r="AN72" s="64">
        <v>275</v>
      </c>
      <c r="AO72" s="54"/>
      <c r="AP72" s="32">
        <v>4</v>
      </c>
      <c r="AQ72" s="32">
        <v>4</v>
      </c>
      <c r="AR72" s="32">
        <v>4</v>
      </c>
      <c r="AS72" s="32">
        <v>4</v>
      </c>
      <c r="AT72" s="32">
        <v>3</v>
      </c>
      <c r="AU72" s="32">
        <v>3</v>
      </c>
      <c r="AV72" s="32"/>
      <c r="AW72" s="32"/>
      <c r="AX72" s="18"/>
      <c r="AY72" s="1"/>
      <c r="AZ72" s="1"/>
      <c r="BA72" s="1"/>
    </row>
    <row r="73" spans="1:53" ht="12.75" customHeight="1">
      <c r="A73" s="55">
        <v>13</v>
      </c>
      <c r="B73" s="56"/>
      <c r="C73" s="83" t="s">
        <v>150</v>
      </c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3"/>
      <c r="S73" s="77" t="s">
        <v>180</v>
      </c>
      <c r="T73" s="78"/>
      <c r="U73" s="77"/>
      <c r="V73" s="78"/>
      <c r="W73" s="77"/>
      <c r="X73" s="78"/>
      <c r="Y73" s="77"/>
      <c r="Z73" s="78"/>
      <c r="AA73" s="64">
        <f t="shared" si="3"/>
        <v>4</v>
      </c>
      <c r="AB73" s="65"/>
      <c r="AC73" s="64">
        <f t="shared" si="4"/>
        <v>120</v>
      </c>
      <c r="AD73" s="54"/>
      <c r="AE73" s="64">
        <f>SUM(AG73:AM73)</f>
        <v>68</v>
      </c>
      <c r="AF73" s="54"/>
      <c r="AG73" s="64">
        <v>68</v>
      </c>
      <c r="AH73" s="54"/>
      <c r="AI73" s="64"/>
      <c r="AJ73" s="54"/>
      <c r="AK73" s="64"/>
      <c r="AL73" s="54"/>
      <c r="AM73" s="10"/>
      <c r="AN73" s="64">
        <v>52</v>
      </c>
      <c r="AO73" s="54"/>
      <c r="AP73" s="18"/>
      <c r="AQ73" s="18"/>
      <c r="AR73" s="18"/>
      <c r="AS73" s="18"/>
      <c r="AT73" s="18"/>
      <c r="AU73" s="18">
        <v>4</v>
      </c>
      <c r="AV73" s="18"/>
      <c r="AW73" s="18"/>
      <c r="AX73" s="18"/>
      <c r="AY73" s="1"/>
      <c r="AZ73" s="1"/>
      <c r="BA73" s="1"/>
    </row>
    <row r="74" spans="1:53" ht="12.75" customHeight="1">
      <c r="A74" s="55">
        <v>14</v>
      </c>
      <c r="B74" s="56"/>
      <c r="C74" s="83" t="s">
        <v>149</v>
      </c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3"/>
      <c r="S74" s="77"/>
      <c r="T74" s="78"/>
      <c r="U74" s="77" t="s">
        <v>181</v>
      </c>
      <c r="V74" s="78"/>
      <c r="W74" s="79">
        <v>3</v>
      </c>
      <c r="X74" s="78"/>
      <c r="Y74" s="77"/>
      <c r="Z74" s="78"/>
      <c r="AA74" s="64">
        <f>AC74/30</f>
        <v>4</v>
      </c>
      <c r="AB74" s="65"/>
      <c r="AC74" s="64">
        <f>SUM(AE74,AN74)</f>
        <v>120</v>
      </c>
      <c r="AD74" s="54"/>
      <c r="AE74" s="64">
        <f>SUM(AG74:AM74)</f>
        <v>68</v>
      </c>
      <c r="AF74" s="54"/>
      <c r="AG74" s="64">
        <v>34</v>
      </c>
      <c r="AH74" s="54"/>
      <c r="AI74" s="64"/>
      <c r="AJ74" s="54"/>
      <c r="AK74" s="64">
        <v>34</v>
      </c>
      <c r="AL74" s="54"/>
      <c r="AM74" s="10"/>
      <c r="AN74" s="64">
        <v>52</v>
      </c>
      <c r="AO74" s="54"/>
      <c r="AP74" s="18"/>
      <c r="AQ74" s="18"/>
      <c r="AR74" s="18"/>
      <c r="AS74" s="18">
        <v>4</v>
      </c>
      <c r="AT74" s="18"/>
      <c r="AU74" s="18"/>
      <c r="AV74" s="18"/>
      <c r="AW74" s="18"/>
      <c r="AX74" s="18"/>
      <c r="AY74" s="1"/>
      <c r="AZ74" s="1"/>
      <c r="BA74" s="1"/>
    </row>
    <row r="75" spans="1:55" ht="12.75" customHeight="1">
      <c r="A75" s="55">
        <v>15</v>
      </c>
      <c r="B75" s="56"/>
      <c r="C75" s="83" t="s">
        <v>140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77"/>
      <c r="T75" s="78"/>
      <c r="U75" s="77" t="s">
        <v>123</v>
      </c>
      <c r="V75" s="78"/>
      <c r="W75" s="62"/>
      <c r="X75" s="63"/>
      <c r="Y75" s="62"/>
      <c r="Z75" s="63"/>
      <c r="AA75" s="53">
        <f t="shared" si="3"/>
        <v>3</v>
      </c>
      <c r="AB75" s="54"/>
      <c r="AC75" s="64">
        <f>SUM(AE75,AN75)</f>
        <v>90</v>
      </c>
      <c r="AD75" s="54"/>
      <c r="AE75" s="64">
        <f t="shared" si="5"/>
        <v>45</v>
      </c>
      <c r="AF75" s="54"/>
      <c r="AG75" s="64">
        <v>45</v>
      </c>
      <c r="AH75" s="54"/>
      <c r="AI75" s="64"/>
      <c r="AJ75" s="54"/>
      <c r="AK75" s="64"/>
      <c r="AL75" s="54"/>
      <c r="AM75" s="1"/>
      <c r="AN75" s="64">
        <v>45</v>
      </c>
      <c r="AO75" s="54"/>
      <c r="AP75" s="32"/>
      <c r="AQ75" s="32"/>
      <c r="AR75" s="32"/>
      <c r="AS75" s="32"/>
      <c r="AT75" s="32"/>
      <c r="AU75" s="32"/>
      <c r="AV75" s="32"/>
      <c r="AW75" s="32">
        <v>3</v>
      </c>
      <c r="AX75" s="18"/>
      <c r="AY75" s="1"/>
      <c r="AZ75" s="1"/>
      <c r="BA75" s="1"/>
      <c r="BC75" s="28"/>
    </row>
    <row r="76" spans="1:55" ht="12.75" customHeight="1">
      <c r="A76" s="55">
        <v>16</v>
      </c>
      <c r="B76" s="56"/>
      <c r="C76" s="83" t="s">
        <v>198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3"/>
      <c r="S76" s="77"/>
      <c r="T76" s="78"/>
      <c r="U76" s="77" t="s">
        <v>178</v>
      </c>
      <c r="V76" s="78"/>
      <c r="W76" s="62"/>
      <c r="X76" s="63"/>
      <c r="Y76" s="77"/>
      <c r="Z76" s="78"/>
      <c r="AA76" s="64">
        <f>AC76/30</f>
        <v>3</v>
      </c>
      <c r="AB76" s="65"/>
      <c r="AC76" s="64">
        <f>SUM(AE76,AN76)</f>
        <v>90</v>
      </c>
      <c r="AD76" s="54"/>
      <c r="AE76" s="64">
        <f>SUM(AG76:AM76)</f>
        <v>36</v>
      </c>
      <c r="AF76" s="54"/>
      <c r="AG76" s="64">
        <v>36</v>
      </c>
      <c r="AH76" s="54"/>
      <c r="AI76" s="64"/>
      <c r="AJ76" s="54"/>
      <c r="AK76" s="64"/>
      <c r="AL76" s="54"/>
      <c r="AM76" s="10"/>
      <c r="AN76" s="64">
        <v>54</v>
      </c>
      <c r="AO76" s="54"/>
      <c r="AP76" s="18"/>
      <c r="AQ76" s="18"/>
      <c r="AR76" s="18"/>
      <c r="AS76" s="18"/>
      <c r="AT76" s="18">
        <v>2</v>
      </c>
      <c r="AU76" s="18"/>
      <c r="AV76" s="18"/>
      <c r="AW76" s="18"/>
      <c r="AX76" s="18"/>
      <c r="AY76" s="1"/>
      <c r="AZ76" s="1"/>
      <c r="BA76" s="1"/>
      <c r="BC76" s="28"/>
    </row>
    <row r="77" spans="1:55" ht="12.75" customHeight="1">
      <c r="A77" s="55">
        <v>17</v>
      </c>
      <c r="B77" s="56"/>
      <c r="C77" s="83" t="s">
        <v>199</v>
      </c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3"/>
      <c r="S77" s="77" t="s">
        <v>153</v>
      </c>
      <c r="T77" s="78"/>
      <c r="U77" s="77"/>
      <c r="V77" s="78"/>
      <c r="W77" s="62"/>
      <c r="X77" s="63"/>
      <c r="Y77" s="77"/>
      <c r="Z77" s="78"/>
      <c r="AA77" s="64">
        <f>AC77/30</f>
        <v>3.6</v>
      </c>
      <c r="AB77" s="65"/>
      <c r="AC77" s="64">
        <f>SUM(AE77,AN77)</f>
        <v>108</v>
      </c>
      <c r="AD77" s="54"/>
      <c r="AE77" s="64">
        <f>SUM(AG77:AM77)</f>
        <v>54</v>
      </c>
      <c r="AF77" s="54"/>
      <c r="AG77" s="64">
        <v>36</v>
      </c>
      <c r="AH77" s="54"/>
      <c r="AI77" s="64"/>
      <c r="AJ77" s="54"/>
      <c r="AK77" s="64">
        <v>18</v>
      </c>
      <c r="AL77" s="54"/>
      <c r="AM77" s="10"/>
      <c r="AN77" s="64">
        <v>54</v>
      </c>
      <c r="AO77" s="54"/>
      <c r="AP77" s="18"/>
      <c r="AQ77" s="18"/>
      <c r="AR77" s="18"/>
      <c r="AS77" s="18"/>
      <c r="AT77" s="18"/>
      <c r="AU77" s="18"/>
      <c r="AV77" s="18">
        <v>3</v>
      </c>
      <c r="AW77" s="18"/>
      <c r="AX77" s="18"/>
      <c r="AY77" s="1"/>
      <c r="AZ77" s="1"/>
      <c r="BA77" s="1"/>
      <c r="BC77" s="28"/>
    </row>
    <row r="78" spans="1:53" ht="12.75" customHeight="1">
      <c r="A78" s="124" t="s">
        <v>73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  <c r="S78" s="89">
        <v>14</v>
      </c>
      <c r="T78" s="90"/>
      <c r="U78" s="89">
        <v>9</v>
      </c>
      <c r="V78" s="90"/>
      <c r="W78" s="89"/>
      <c r="X78" s="90"/>
      <c r="Y78" s="89"/>
      <c r="Z78" s="90"/>
      <c r="AA78" s="86">
        <f>SUM(AA61:AB75)</f>
        <v>103.5</v>
      </c>
      <c r="AB78" s="87"/>
      <c r="AC78" s="86">
        <f>SUM(AC61:AD75)</f>
        <v>3105</v>
      </c>
      <c r="AD78" s="87"/>
      <c r="AE78" s="86">
        <f>SUM(AE61:AF75)</f>
        <v>1674</v>
      </c>
      <c r="AF78" s="87"/>
      <c r="AG78" s="86">
        <f>SUM(AG61:AH75)</f>
        <v>763</v>
      </c>
      <c r="AH78" s="87"/>
      <c r="AI78" s="86">
        <f>SUM(AI61:AJ75)</f>
        <v>385</v>
      </c>
      <c r="AJ78" s="87"/>
      <c r="AK78" s="86">
        <f>SUM(AK61:AL75)</f>
        <v>526</v>
      </c>
      <c r="AL78" s="87"/>
      <c r="AM78" s="2"/>
      <c r="AN78" s="89">
        <f>SUM(AN61:AO75)</f>
        <v>1431</v>
      </c>
      <c r="AO78" s="87"/>
      <c r="AP78" s="2">
        <f aca="true" t="shared" si="6" ref="AP78:AW78">SUM(AP61:AP75)</f>
        <v>21</v>
      </c>
      <c r="AQ78" s="2">
        <f t="shared" si="6"/>
        <v>21</v>
      </c>
      <c r="AR78" s="2">
        <f t="shared" si="6"/>
        <v>19</v>
      </c>
      <c r="AS78" s="2">
        <f t="shared" si="6"/>
        <v>13</v>
      </c>
      <c r="AT78" s="2">
        <f t="shared" si="6"/>
        <v>8</v>
      </c>
      <c r="AU78" s="2">
        <f t="shared" si="6"/>
        <v>11</v>
      </c>
      <c r="AV78" s="2">
        <f t="shared" si="6"/>
        <v>0</v>
      </c>
      <c r="AW78" s="2">
        <f t="shared" si="6"/>
        <v>3</v>
      </c>
      <c r="AX78" s="2"/>
      <c r="AY78" s="2"/>
      <c r="AZ78" s="2"/>
      <c r="BA78" s="2"/>
    </row>
    <row r="79" spans="1:53" ht="12.75" customHeight="1">
      <c r="A79" s="88" t="s">
        <v>69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</row>
    <row r="80" spans="1:53" ht="15" customHeight="1">
      <c r="A80" s="55">
        <v>1</v>
      </c>
      <c r="B80" s="56"/>
      <c r="C80" s="57" t="s">
        <v>142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4"/>
      <c r="S80" s="77">
        <v>4</v>
      </c>
      <c r="T80" s="78"/>
      <c r="U80" s="77"/>
      <c r="V80" s="78"/>
      <c r="W80" s="79">
        <v>4</v>
      </c>
      <c r="X80" s="78"/>
      <c r="Y80" s="62"/>
      <c r="Z80" s="63"/>
      <c r="AA80" s="64">
        <f>AC80/30</f>
        <v>3</v>
      </c>
      <c r="AB80" s="54"/>
      <c r="AC80" s="64">
        <f>SUM(AE80,AN80)</f>
        <v>90</v>
      </c>
      <c r="AD80" s="54"/>
      <c r="AE80" s="64">
        <f>SUM(AG80:AM80)</f>
        <v>51</v>
      </c>
      <c r="AF80" s="54"/>
      <c r="AG80" s="64">
        <v>34</v>
      </c>
      <c r="AH80" s="54"/>
      <c r="AI80" s="64"/>
      <c r="AJ80" s="54"/>
      <c r="AK80" s="64">
        <v>17</v>
      </c>
      <c r="AL80" s="54"/>
      <c r="AM80" s="1"/>
      <c r="AN80" s="64">
        <v>39</v>
      </c>
      <c r="AO80" s="54"/>
      <c r="AP80" s="1"/>
      <c r="AQ80" s="1"/>
      <c r="AR80" s="1"/>
      <c r="AS80" s="1">
        <v>3</v>
      </c>
      <c r="AT80" s="1"/>
      <c r="AU80" s="1"/>
      <c r="AV80" s="1"/>
      <c r="AW80" s="1"/>
      <c r="AX80" s="18"/>
      <c r="AY80" s="1"/>
      <c r="AZ80" s="1"/>
      <c r="BA80" s="1"/>
    </row>
    <row r="81" spans="1:53" ht="14.25" customHeight="1">
      <c r="A81" s="55">
        <v>2</v>
      </c>
      <c r="B81" s="56"/>
      <c r="C81" s="57" t="s">
        <v>143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4"/>
      <c r="S81" s="77">
        <v>5</v>
      </c>
      <c r="T81" s="78"/>
      <c r="U81" s="77"/>
      <c r="V81" s="78"/>
      <c r="W81" s="79">
        <v>5</v>
      </c>
      <c r="X81" s="78"/>
      <c r="Y81" s="62"/>
      <c r="Z81" s="63"/>
      <c r="AA81" s="64">
        <f aca="true" t="shared" si="7" ref="AA81:AA86">AC81/30</f>
        <v>5</v>
      </c>
      <c r="AB81" s="54"/>
      <c r="AC81" s="64">
        <f aca="true" t="shared" si="8" ref="AC81:AC86">SUM(AE81,AN81)</f>
        <v>150</v>
      </c>
      <c r="AD81" s="54"/>
      <c r="AE81" s="64">
        <f aca="true" t="shared" si="9" ref="AE81:AE86">SUM(AG81:AM81)</f>
        <v>72</v>
      </c>
      <c r="AF81" s="54"/>
      <c r="AG81" s="64">
        <v>36</v>
      </c>
      <c r="AH81" s="54"/>
      <c r="AI81" s="64"/>
      <c r="AJ81" s="54"/>
      <c r="AK81" s="64">
        <v>36</v>
      </c>
      <c r="AL81" s="54"/>
      <c r="AM81" s="1"/>
      <c r="AN81" s="64">
        <v>78</v>
      </c>
      <c r="AO81" s="54"/>
      <c r="AP81" s="1"/>
      <c r="AQ81" s="1"/>
      <c r="AR81" s="1"/>
      <c r="AS81" s="1"/>
      <c r="AT81" s="1">
        <v>4</v>
      </c>
      <c r="AU81" s="1"/>
      <c r="AV81" s="1"/>
      <c r="AW81" s="1"/>
      <c r="AX81" s="18"/>
      <c r="AY81" s="1"/>
      <c r="AZ81" s="1"/>
      <c r="BA81" s="1"/>
    </row>
    <row r="82" spans="1:53" ht="12.75">
      <c r="A82" s="55">
        <v>3</v>
      </c>
      <c r="B82" s="56"/>
      <c r="C82" s="57" t="s">
        <v>144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4"/>
      <c r="S82" s="77" t="s">
        <v>181</v>
      </c>
      <c r="T82" s="78"/>
      <c r="U82" s="77"/>
      <c r="V82" s="78"/>
      <c r="W82" s="62"/>
      <c r="X82" s="63"/>
      <c r="Y82" s="62" t="s">
        <v>181</v>
      </c>
      <c r="Z82" s="63"/>
      <c r="AA82" s="64">
        <f t="shared" si="7"/>
        <v>6</v>
      </c>
      <c r="AB82" s="54"/>
      <c r="AC82" s="64">
        <f t="shared" si="8"/>
        <v>180</v>
      </c>
      <c r="AD82" s="54"/>
      <c r="AE82" s="64">
        <f t="shared" si="9"/>
        <v>122</v>
      </c>
      <c r="AF82" s="54"/>
      <c r="AG82" s="64">
        <v>70</v>
      </c>
      <c r="AH82" s="54"/>
      <c r="AI82" s="64"/>
      <c r="AJ82" s="54"/>
      <c r="AK82" s="64">
        <v>52</v>
      </c>
      <c r="AL82" s="54"/>
      <c r="AM82" s="1"/>
      <c r="AN82" s="64">
        <v>58</v>
      </c>
      <c r="AO82" s="54"/>
      <c r="AP82" s="1"/>
      <c r="AQ82" s="1"/>
      <c r="AR82" s="1"/>
      <c r="AS82" s="1">
        <v>7</v>
      </c>
      <c r="AT82" s="1"/>
      <c r="AU82" s="1"/>
      <c r="AV82" s="1"/>
      <c r="AW82" s="1"/>
      <c r="AX82" s="18"/>
      <c r="AY82" s="1"/>
      <c r="AZ82" s="1"/>
      <c r="BA82" s="1"/>
    </row>
    <row r="83" spans="1:53" ht="12.75">
      <c r="A83" s="55">
        <v>4</v>
      </c>
      <c r="B83" s="56"/>
      <c r="C83" s="57" t="s">
        <v>145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4"/>
      <c r="S83" s="77">
        <v>6</v>
      </c>
      <c r="T83" s="78"/>
      <c r="U83" s="77">
        <v>5</v>
      </c>
      <c r="V83" s="78"/>
      <c r="W83" s="62"/>
      <c r="X83" s="63"/>
      <c r="Y83" s="62" t="s">
        <v>196</v>
      </c>
      <c r="Z83" s="63"/>
      <c r="AA83" s="64">
        <f t="shared" si="7"/>
        <v>6</v>
      </c>
      <c r="AB83" s="54"/>
      <c r="AC83" s="64">
        <f t="shared" si="8"/>
        <v>180</v>
      </c>
      <c r="AD83" s="54"/>
      <c r="AE83" s="64">
        <f t="shared" si="9"/>
        <v>122</v>
      </c>
      <c r="AF83" s="54"/>
      <c r="AG83" s="64">
        <v>87</v>
      </c>
      <c r="AH83" s="54"/>
      <c r="AI83" s="64"/>
      <c r="AJ83" s="54"/>
      <c r="AK83" s="64">
        <v>35</v>
      </c>
      <c r="AL83" s="54"/>
      <c r="AM83" s="1"/>
      <c r="AN83" s="64">
        <v>58</v>
      </c>
      <c r="AO83" s="54"/>
      <c r="AP83" s="1"/>
      <c r="AQ83" s="1"/>
      <c r="AR83" s="1"/>
      <c r="AS83" s="1"/>
      <c r="AT83" s="1">
        <v>3</v>
      </c>
      <c r="AU83" s="1">
        <v>4</v>
      </c>
      <c r="AV83" s="1"/>
      <c r="AW83" s="1"/>
      <c r="AX83" s="18"/>
      <c r="AY83" s="1"/>
      <c r="AZ83" s="1"/>
      <c r="BA83" s="1"/>
    </row>
    <row r="84" spans="1:53" ht="12.75" customHeight="1">
      <c r="A84" s="55">
        <v>5</v>
      </c>
      <c r="B84" s="56"/>
      <c r="C84" s="57" t="s">
        <v>146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4"/>
      <c r="S84" s="77">
        <v>7</v>
      </c>
      <c r="T84" s="78"/>
      <c r="U84" s="77">
        <v>6</v>
      </c>
      <c r="V84" s="78"/>
      <c r="W84" s="62"/>
      <c r="X84" s="63"/>
      <c r="Y84" s="62" t="s">
        <v>201</v>
      </c>
      <c r="Z84" s="63"/>
      <c r="AA84" s="108">
        <f t="shared" si="7"/>
        <v>7.5</v>
      </c>
      <c r="AB84" s="109"/>
      <c r="AC84" s="64">
        <f t="shared" si="8"/>
        <v>225</v>
      </c>
      <c r="AD84" s="54"/>
      <c r="AE84" s="64">
        <f t="shared" si="9"/>
        <v>140</v>
      </c>
      <c r="AF84" s="54"/>
      <c r="AG84" s="64">
        <v>72</v>
      </c>
      <c r="AH84" s="54"/>
      <c r="AI84" s="64"/>
      <c r="AJ84" s="54"/>
      <c r="AK84" s="64">
        <v>68</v>
      </c>
      <c r="AL84" s="54"/>
      <c r="AM84" s="1"/>
      <c r="AN84" s="64">
        <v>85</v>
      </c>
      <c r="AO84" s="54"/>
      <c r="AP84" s="1"/>
      <c r="AQ84" s="1"/>
      <c r="AR84" s="1"/>
      <c r="AS84" s="1"/>
      <c r="AT84" s="1"/>
      <c r="AU84" s="1">
        <v>4</v>
      </c>
      <c r="AV84" s="1">
        <v>4</v>
      </c>
      <c r="AW84" s="1"/>
      <c r="AX84" s="18"/>
      <c r="AY84" s="1"/>
      <c r="AZ84" s="1"/>
      <c r="BA84" s="1"/>
    </row>
    <row r="85" spans="1:53" ht="12.75" customHeight="1">
      <c r="A85" s="55">
        <v>6</v>
      </c>
      <c r="B85" s="56"/>
      <c r="C85" s="57" t="s">
        <v>147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4"/>
      <c r="S85" s="77">
        <v>8</v>
      </c>
      <c r="T85" s="78"/>
      <c r="U85" s="77">
        <v>7</v>
      </c>
      <c r="V85" s="78"/>
      <c r="W85" s="62"/>
      <c r="X85" s="63"/>
      <c r="Y85" s="62" t="s">
        <v>202</v>
      </c>
      <c r="Z85" s="63"/>
      <c r="AA85" s="64">
        <f t="shared" si="7"/>
        <v>8</v>
      </c>
      <c r="AB85" s="54"/>
      <c r="AC85" s="64">
        <f t="shared" si="8"/>
        <v>240</v>
      </c>
      <c r="AD85" s="54"/>
      <c r="AE85" s="64">
        <f t="shared" si="9"/>
        <v>147</v>
      </c>
      <c r="AF85" s="54"/>
      <c r="AG85" s="64">
        <v>81</v>
      </c>
      <c r="AH85" s="54"/>
      <c r="AI85" s="64"/>
      <c r="AJ85" s="54"/>
      <c r="AK85" s="64">
        <v>66</v>
      </c>
      <c r="AL85" s="54"/>
      <c r="AM85" s="1"/>
      <c r="AN85" s="64">
        <v>93</v>
      </c>
      <c r="AO85" s="54"/>
      <c r="AP85" s="1"/>
      <c r="AQ85" s="1"/>
      <c r="AR85" s="1"/>
      <c r="AS85" s="1"/>
      <c r="AT85" s="1"/>
      <c r="AU85" s="1"/>
      <c r="AV85" s="1">
        <v>4</v>
      </c>
      <c r="AW85" s="1">
        <v>5</v>
      </c>
      <c r="AX85" s="18"/>
      <c r="AY85" s="1"/>
      <c r="AZ85" s="1"/>
      <c r="BA85" s="1"/>
    </row>
    <row r="86" spans="1:53" ht="12.75" customHeight="1">
      <c r="A86" s="55">
        <v>7</v>
      </c>
      <c r="B86" s="56"/>
      <c r="C86" s="57" t="s">
        <v>148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4"/>
      <c r="S86" s="77">
        <v>5</v>
      </c>
      <c r="T86" s="78"/>
      <c r="U86" s="77"/>
      <c r="V86" s="78"/>
      <c r="W86" s="62"/>
      <c r="X86" s="63"/>
      <c r="Y86" s="77"/>
      <c r="Z86" s="78"/>
      <c r="AA86" s="64">
        <f t="shared" si="7"/>
        <v>5</v>
      </c>
      <c r="AB86" s="54"/>
      <c r="AC86" s="64">
        <f t="shared" si="8"/>
        <v>150</v>
      </c>
      <c r="AD86" s="54"/>
      <c r="AE86" s="64">
        <f t="shared" si="9"/>
        <v>90</v>
      </c>
      <c r="AF86" s="54"/>
      <c r="AG86" s="64">
        <v>36</v>
      </c>
      <c r="AH86" s="54"/>
      <c r="AI86" s="64">
        <v>54</v>
      </c>
      <c r="AJ86" s="54"/>
      <c r="AK86" s="64"/>
      <c r="AL86" s="54"/>
      <c r="AM86" s="1"/>
      <c r="AN86" s="64">
        <v>60</v>
      </c>
      <c r="AO86" s="54"/>
      <c r="AP86" s="1"/>
      <c r="AQ86" s="1"/>
      <c r="AR86" s="1"/>
      <c r="AS86" s="1"/>
      <c r="AT86" s="1">
        <v>5</v>
      </c>
      <c r="AU86" s="1"/>
      <c r="AV86" s="1"/>
      <c r="AW86" s="1"/>
      <c r="AX86" s="18"/>
      <c r="AY86" s="1"/>
      <c r="AZ86" s="1"/>
      <c r="BA86" s="1"/>
    </row>
    <row r="87" spans="1:53" ht="12.75">
      <c r="A87" s="124" t="s">
        <v>74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6"/>
      <c r="S87" s="89">
        <v>7</v>
      </c>
      <c r="T87" s="90"/>
      <c r="U87" s="89">
        <v>3</v>
      </c>
      <c r="V87" s="90"/>
      <c r="W87" s="89"/>
      <c r="X87" s="90"/>
      <c r="Y87" s="89"/>
      <c r="Z87" s="90"/>
      <c r="AA87" s="106">
        <f>SUM(AA80:AB86)</f>
        <v>40.5</v>
      </c>
      <c r="AB87" s="107"/>
      <c r="AC87" s="89">
        <f>SUM(AC80:AD86)</f>
        <v>1215</v>
      </c>
      <c r="AD87" s="90"/>
      <c r="AE87" s="89">
        <f>SUM(AE80:AF86)</f>
        <v>744</v>
      </c>
      <c r="AF87" s="90"/>
      <c r="AG87" s="89">
        <f>SUM(AG80:AH86)</f>
        <v>416</v>
      </c>
      <c r="AH87" s="90"/>
      <c r="AI87" s="89">
        <f>SUM(AI80:AJ86)</f>
        <v>54</v>
      </c>
      <c r="AJ87" s="90"/>
      <c r="AK87" s="89">
        <f>SUM(AK80:AL86)</f>
        <v>274</v>
      </c>
      <c r="AL87" s="90"/>
      <c r="AM87" s="2"/>
      <c r="AN87" s="89">
        <f>SUM(AN80:AO86)</f>
        <v>471</v>
      </c>
      <c r="AO87" s="87"/>
      <c r="AP87" s="2"/>
      <c r="AQ87" s="2"/>
      <c r="AR87" s="2"/>
      <c r="AS87" s="2">
        <f>SUM(AS80:AS86)</f>
        <v>10</v>
      </c>
      <c r="AT87" s="2">
        <f>SUM(AT80:AT86)</f>
        <v>12</v>
      </c>
      <c r="AU87" s="2">
        <f>SUM(AU80:AU86)</f>
        <v>8</v>
      </c>
      <c r="AV87" s="2">
        <f>SUM(AV80:AV86)</f>
        <v>8</v>
      </c>
      <c r="AW87" s="2">
        <f>SUM(AW80:AW86)</f>
        <v>5</v>
      </c>
      <c r="AX87" s="2"/>
      <c r="AY87" s="2"/>
      <c r="AZ87" s="2"/>
      <c r="BA87" s="2"/>
    </row>
    <row r="88" spans="1:53" ht="15" customHeight="1">
      <c r="A88" s="124" t="s">
        <v>75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6"/>
      <c r="S88" s="89">
        <f>SUM(S59,S78,S87)</f>
        <v>25</v>
      </c>
      <c r="T88" s="90"/>
      <c r="U88" s="89">
        <f>SUM(U59,U78,U87)</f>
        <v>19</v>
      </c>
      <c r="V88" s="90"/>
      <c r="W88" s="89"/>
      <c r="X88" s="90"/>
      <c r="Y88" s="89"/>
      <c r="Z88" s="90"/>
      <c r="AA88" s="89">
        <f>SUM(AA59,AA78,AA87)</f>
        <v>163</v>
      </c>
      <c r="AB88" s="90"/>
      <c r="AC88" s="89">
        <f>SUM(AC59,AC78,AC87)</f>
        <v>4890</v>
      </c>
      <c r="AD88" s="90"/>
      <c r="AE88" s="89">
        <f>SUM(AE59,AE78,AE87)</f>
        <v>2758</v>
      </c>
      <c r="AF88" s="90"/>
      <c r="AG88" s="89">
        <f>SUM(AG59,AG78,AG87)</f>
        <v>1277</v>
      </c>
      <c r="AH88" s="90"/>
      <c r="AI88" s="89">
        <f>SUM(AI59,AI78,AI87)</f>
        <v>439</v>
      </c>
      <c r="AJ88" s="90"/>
      <c r="AK88" s="89">
        <f>SUM(AK59,AK78,AK87)</f>
        <v>1042</v>
      </c>
      <c r="AL88" s="90"/>
      <c r="AM88" s="44"/>
      <c r="AN88" s="89">
        <f>SUM(AN87,AN78,AN59)</f>
        <v>2132</v>
      </c>
      <c r="AO88" s="90"/>
      <c r="AP88" s="2">
        <f aca="true" t="shared" si="10" ref="AP88:AW88">SUM(AP78,AP59,AP87)</f>
        <v>26</v>
      </c>
      <c r="AQ88" s="2">
        <f t="shared" si="10"/>
        <v>23</v>
      </c>
      <c r="AR88" s="2">
        <f t="shared" si="10"/>
        <v>26</v>
      </c>
      <c r="AS88" s="2">
        <f t="shared" si="10"/>
        <v>25</v>
      </c>
      <c r="AT88" s="2">
        <f t="shared" si="10"/>
        <v>20</v>
      </c>
      <c r="AU88" s="2">
        <f t="shared" si="10"/>
        <v>19</v>
      </c>
      <c r="AV88" s="2">
        <f t="shared" si="10"/>
        <v>8</v>
      </c>
      <c r="AW88" s="2">
        <f t="shared" si="10"/>
        <v>8</v>
      </c>
      <c r="AX88" s="2"/>
      <c r="AY88" s="2"/>
      <c r="AZ88" s="2"/>
      <c r="BA88" s="2"/>
    </row>
    <row r="89" spans="1:53" ht="16.5" customHeight="1">
      <c r="A89" s="121" t="s">
        <v>76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</row>
    <row r="90" spans="1:53" ht="16.5" customHeight="1">
      <c r="A90" s="122" t="s">
        <v>84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</row>
    <row r="91" spans="1:53" ht="20.25" customHeight="1">
      <c r="A91" s="55">
        <v>1</v>
      </c>
      <c r="B91" s="56"/>
      <c r="C91" s="57" t="s">
        <v>173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4"/>
      <c r="S91" s="75"/>
      <c r="T91" s="76"/>
      <c r="U91" s="77">
        <v>2</v>
      </c>
      <c r="V91" s="78"/>
      <c r="W91" s="62"/>
      <c r="X91" s="63"/>
      <c r="Y91" s="62"/>
      <c r="Z91" s="63"/>
      <c r="AA91" s="71">
        <f>AC91/30</f>
        <v>3</v>
      </c>
      <c r="AB91" s="72"/>
      <c r="AC91" s="64">
        <f>SUM(AE91,AN91)</f>
        <v>90</v>
      </c>
      <c r="AD91" s="54"/>
      <c r="AE91" s="64">
        <f>SUM(AG91:AM91)</f>
        <v>34</v>
      </c>
      <c r="AF91" s="54"/>
      <c r="AG91" s="64">
        <v>17</v>
      </c>
      <c r="AH91" s="54"/>
      <c r="AI91" s="53"/>
      <c r="AJ91" s="54"/>
      <c r="AK91" s="64">
        <v>17</v>
      </c>
      <c r="AL91" s="54"/>
      <c r="AM91" s="1"/>
      <c r="AN91" s="64">
        <v>56</v>
      </c>
      <c r="AO91" s="54"/>
      <c r="AP91" s="41"/>
      <c r="AQ91" s="40">
        <v>2</v>
      </c>
      <c r="AR91" s="40"/>
      <c r="AS91" s="40"/>
      <c r="AT91" s="40"/>
      <c r="AU91" s="40"/>
      <c r="AV91" s="40"/>
      <c r="AW91" s="41"/>
      <c r="AX91" s="18"/>
      <c r="AY91" s="1"/>
      <c r="AZ91" s="1"/>
      <c r="BA91" s="1"/>
    </row>
    <row r="92" spans="1:53" ht="21" customHeight="1">
      <c r="A92" s="55">
        <v>2</v>
      </c>
      <c r="B92" s="56"/>
      <c r="C92" s="57" t="s">
        <v>174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75"/>
      <c r="T92" s="76"/>
      <c r="U92" s="77">
        <v>4</v>
      </c>
      <c r="V92" s="78"/>
      <c r="W92" s="62"/>
      <c r="X92" s="63"/>
      <c r="Y92" s="62"/>
      <c r="Z92" s="63"/>
      <c r="AA92" s="71">
        <f>AC92/30</f>
        <v>3</v>
      </c>
      <c r="AB92" s="72"/>
      <c r="AC92" s="64">
        <f>SUM(AE92,AN92)</f>
        <v>90</v>
      </c>
      <c r="AD92" s="54"/>
      <c r="AE92" s="64">
        <f>SUM(AG92:AM92)</f>
        <v>34</v>
      </c>
      <c r="AF92" s="54"/>
      <c r="AG92" s="64">
        <v>17</v>
      </c>
      <c r="AH92" s="54"/>
      <c r="AI92" s="53"/>
      <c r="AJ92" s="54"/>
      <c r="AK92" s="64">
        <v>17</v>
      </c>
      <c r="AL92" s="54"/>
      <c r="AM92" s="1"/>
      <c r="AN92" s="64">
        <v>56</v>
      </c>
      <c r="AO92" s="54"/>
      <c r="AP92" s="41"/>
      <c r="AQ92" s="40"/>
      <c r="AR92" s="40"/>
      <c r="AS92" s="40">
        <v>2</v>
      </c>
      <c r="AT92" s="40"/>
      <c r="AU92" s="40"/>
      <c r="AV92" s="40"/>
      <c r="AW92" s="41"/>
      <c r="AX92" s="18"/>
      <c r="AY92" s="1"/>
      <c r="AZ92" s="1"/>
      <c r="BA92" s="1"/>
    </row>
    <row r="93" spans="1:53" ht="16.5" customHeight="1">
      <c r="A93" s="55">
        <v>3</v>
      </c>
      <c r="B93" s="56"/>
      <c r="C93" s="57" t="s">
        <v>175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4"/>
      <c r="S93" s="75"/>
      <c r="T93" s="76"/>
      <c r="U93" s="77" t="s">
        <v>197</v>
      </c>
      <c r="V93" s="78"/>
      <c r="W93" s="62"/>
      <c r="X93" s="63"/>
      <c r="Y93" s="62"/>
      <c r="Z93" s="63"/>
      <c r="AA93" s="71">
        <f>AC93/30</f>
        <v>3</v>
      </c>
      <c r="AB93" s="72"/>
      <c r="AC93" s="64">
        <f>SUM(AE93,AN93)</f>
        <v>90</v>
      </c>
      <c r="AD93" s="54"/>
      <c r="AE93" s="64">
        <f>SUM(AG93:AM93)</f>
        <v>36</v>
      </c>
      <c r="AF93" s="54"/>
      <c r="AG93" s="64">
        <v>18</v>
      </c>
      <c r="AH93" s="54"/>
      <c r="AI93" s="53"/>
      <c r="AJ93" s="54"/>
      <c r="AK93" s="64">
        <v>18</v>
      </c>
      <c r="AL93" s="54"/>
      <c r="AM93" s="1"/>
      <c r="AN93" s="64">
        <v>54</v>
      </c>
      <c r="AO93" s="54"/>
      <c r="AP93" s="40">
        <v>2</v>
      </c>
      <c r="AQ93" s="40"/>
      <c r="AR93" s="40"/>
      <c r="AS93" s="40"/>
      <c r="AT93" s="40"/>
      <c r="AU93" s="40"/>
      <c r="AV93" s="40"/>
      <c r="AW93" s="41"/>
      <c r="AX93" s="18"/>
      <c r="AY93" s="1"/>
      <c r="AZ93" s="1"/>
      <c r="BA93" s="1"/>
    </row>
    <row r="94" spans="1:53" ht="12" customHeight="1">
      <c r="A94" s="55">
        <v>4</v>
      </c>
      <c r="B94" s="56"/>
      <c r="C94" s="57" t="s">
        <v>176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4"/>
      <c r="S94" s="75"/>
      <c r="T94" s="76"/>
      <c r="U94" s="77">
        <v>7</v>
      </c>
      <c r="V94" s="78"/>
      <c r="W94" s="62"/>
      <c r="X94" s="63"/>
      <c r="Y94" s="62"/>
      <c r="Z94" s="63"/>
      <c r="AA94" s="71">
        <f>AC94/30</f>
        <v>3</v>
      </c>
      <c r="AB94" s="72"/>
      <c r="AC94" s="64">
        <f>SUM(AE94,AN94)</f>
        <v>90</v>
      </c>
      <c r="AD94" s="54"/>
      <c r="AE94" s="64">
        <f>SUM(AG94:AM94)</f>
        <v>36</v>
      </c>
      <c r="AF94" s="54"/>
      <c r="AG94" s="64">
        <v>18</v>
      </c>
      <c r="AH94" s="54"/>
      <c r="AI94" s="53"/>
      <c r="AJ94" s="54"/>
      <c r="AK94" s="64">
        <v>18</v>
      </c>
      <c r="AL94" s="54"/>
      <c r="AM94" s="1"/>
      <c r="AN94" s="64">
        <v>54</v>
      </c>
      <c r="AO94" s="54"/>
      <c r="AP94" s="41"/>
      <c r="AQ94" s="40"/>
      <c r="AR94" s="40"/>
      <c r="AS94" s="40"/>
      <c r="AT94" s="40"/>
      <c r="AU94" s="40"/>
      <c r="AV94" s="40">
        <v>2</v>
      </c>
      <c r="AW94" s="41"/>
      <c r="AX94" s="18"/>
      <c r="AY94" s="1"/>
      <c r="AZ94" s="1"/>
      <c r="BA94" s="1"/>
    </row>
    <row r="95" spans="1:53" ht="12.75" customHeight="1">
      <c r="A95" s="124" t="s">
        <v>95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6"/>
      <c r="S95" s="89"/>
      <c r="T95" s="90"/>
      <c r="U95" s="89">
        <v>4</v>
      </c>
      <c r="V95" s="90"/>
      <c r="W95" s="89"/>
      <c r="X95" s="90"/>
      <c r="Y95" s="89"/>
      <c r="Z95" s="90"/>
      <c r="AA95" s="89">
        <f>SUM(AA91:AB94)</f>
        <v>12</v>
      </c>
      <c r="AB95" s="90"/>
      <c r="AC95" s="89">
        <f>SUM(AC91:AD94)</f>
        <v>360</v>
      </c>
      <c r="AD95" s="90"/>
      <c r="AE95" s="89">
        <f>SUM(AE91:AF94)</f>
        <v>140</v>
      </c>
      <c r="AF95" s="90"/>
      <c r="AG95" s="89">
        <f>SUM(AG91:AH94)</f>
        <v>70</v>
      </c>
      <c r="AH95" s="90"/>
      <c r="AI95" s="89">
        <f>SUM(AI91:AJ94)</f>
        <v>0</v>
      </c>
      <c r="AJ95" s="90"/>
      <c r="AK95" s="89">
        <f>SUM(AK91:AL94)</f>
        <v>70</v>
      </c>
      <c r="AL95" s="90"/>
      <c r="AM95" s="2"/>
      <c r="AN95" s="89">
        <f>SUM(AN91:AO94)</f>
        <v>220</v>
      </c>
      <c r="AO95" s="87"/>
      <c r="AP95" s="45">
        <f aca="true" t="shared" si="11" ref="AP95:AV95">SUM(AP91:AP94)</f>
        <v>2</v>
      </c>
      <c r="AQ95" s="45">
        <f t="shared" si="11"/>
        <v>2</v>
      </c>
      <c r="AR95" s="45"/>
      <c r="AS95" s="45">
        <f t="shared" si="11"/>
        <v>2</v>
      </c>
      <c r="AT95" s="45"/>
      <c r="AU95" s="45">
        <f t="shared" si="11"/>
        <v>0</v>
      </c>
      <c r="AV95" s="45">
        <f t="shared" si="11"/>
        <v>2</v>
      </c>
      <c r="AW95" s="45"/>
      <c r="AX95" s="45"/>
      <c r="AY95" s="45"/>
      <c r="AZ95" s="45"/>
      <c r="BA95" s="45"/>
    </row>
    <row r="96" spans="1:53" ht="12.75" customHeight="1">
      <c r="A96" s="88" t="s">
        <v>85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</row>
    <row r="97" spans="1:53" ht="27.75" customHeight="1">
      <c r="A97" s="55">
        <v>1</v>
      </c>
      <c r="B97" s="56"/>
      <c r="C97" s="57" t="s">
        <v>182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4"/>
      <c r="S97" s="77"/>
      <c r="T97" s="78"/>
      <c r="U97" s="77" t="s">
        <v>185</v>
      </c>
      <c r="V97" s="78"/>
      <c r="W97" s="62"/>
      <c r="X97" s="63"/>
      <c r="Y97" s="77"/>
      <c r="Z97" s="78"/>
      <c r="AA97" s="64">
        <f>AC97/30</f>
        <v>4</v>
      </c>
      <c r="AB97" s="54"/>
      <c r="AC97" s="64">
        <f>SUM(AE97,AN97)</f>
        <v>120</v>
      </c>
      <c r="AD97" s="54"/>
      <c r="AE97" s="64">
        <f>SUM(AG97:AM97)</f>
        <v>72</v>
      </c>
      <c r="AF97" s="54"/>
      <c r="AG97" s="64">
        <v>36</v>
      </c>
      <c r="AH97" s="54"/>
      <c r="AI97" s="64">
        <v>36</v>
      </c>
      <c r="AJ97" s="54"/>
      <c r="AK97" s="64"/>
      <c r="AL97" s="54"/>
      <c r="AM97" s="1"/>
      <c r="AN97" s="64">
        <v>48</v>
      </c>
      <c r="AO97" s="54"/>
      <c r="AP97" s="1"/>
      <c r="AQ97" s="1"/>
      <c r="AR97" s="1">
        <v>4</v>
      </c>
      <c r="AS97" s="1"/>
      <c r="AT97" s="1"/>
      <c r="AU97" s="1"/>
      <c r="AV97" s="1"/>
      <c r="AW97" s="1"/>
      <c r="AX97" s="18"/>
      <c r="AY97" s="1"/>
      <c r="AZ97" s="1"/>
      <c r="BA97" s="1"/>
    </row>
    <row r="98" spans="1:53" ht="26.25" customHeight="1">
      <c r="A98" s="55">
        <v>2</v>
      </c>
      <c r="B98" s="56"/>
      <c r="C98" s="83" t="s">
        <v>183</v>
      </c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3"/>
      <c r="S98" s="77"/>
      <c r="T98" s="78"/>
      <c r="U98" s="77" t="s">
        <v>152</v>
      </c>
      <c r="V98" s="78"/>
      <c r="W98" s="62"/>
      <c r="X98" s="63"/>
      <c r="Y98" s="77" t="s">
        <v>153</v>
      </c>
      <c r="Z98" s="78"/>
      <c r="AA98" s="64">
        <f>AC98/30</f>
        <v>4</v>
      </c>
      <c r="AB98" s="65"/>
      <c r="AC98" s="64">
        <f>SUM(AE98,AN98)</f>
        <v>120</v>
      </c>
      <c r="AD98" s="54"/>
      <c r="AE98" s="64">
        <f>SUM(AG98:AM98)</f>
        <v>54</v>
      </c>
      <c r="AF98" s="54"/>
      <c r="AG98" s="64"/>
      <c r="AH98" s="54"/>
      <c r="AI98" s="64"/>
      <c r="AJ98" s="54"/>
      <c r="AK98" s="64">
        <v>54</v>
      </c>
      <c r="AL98" s="54"/>
      <c r="AM98" s="10"/>
      <c r="AN98" s="64">
        <v>66</v>
      </c>
      <c r="AO98" s="54"/>
      <c r="AP98" s="18"/>
      <c r="AQ98" s="18"/>
      <c r="AR98" s="18"/>
      <c r="AS98" s="18"/>
      <c r="AT98" s="18"/>
      <c r="AU98" s="18"/>
      <c r="AV98" s="18">
        <v>3</v>
      </c>
      <c r="AW98" s="18"/>
      <c r="AX98" s="18"/>
      <c r="AY98" s="1"/>
      <c r="AZ98" s="1"/>
      <c r="BA98" s="1"/>
    </row>
    <row r="99" spans="1:53" ht="16.5" customHeight="1">
      <c r="A99" s="55">
        <v>4</v>
      </c>
      <c r="B99" s="56"/>
      <c r="C99" s="226" t="s">
        <v>187</v>
      </c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8"/>
      <c r="S99" s="77" t="s">
        <v>153</v>
      </c>
      <c r="T99" s="78"/>
      <c r="U99" s="77"/>
      <c r="V99" s="78"/>
      <c r="W99" s="62"/>
      <c r="X99" s="63"/>
      <c r="Y99" s="77"/>
      <c r="Z99" s="78"/>
      <c r="AA99" s="64">
        <f>AC99/30</f>
        <v>3</v>
      </c>
      <c r="AB99" s="54"/>
      <c r="AC99" s="64">
        <f>SUM(AE99,AN99)</f>
        <v>90</v>
      </c>
      <c r="AD99" s="54"/>
      <c r="AE99" s="64">
        <f>SUM(AG99:AM99)</f>
        <v>36</v>
      </c>
      <c r="AF99" s="54"/>
      <c r="AG99" s="64">
        <v>36</v>
      </c>
      <c r="AH99" s="54"/>
      <c r="AI99" s="64"/>
      <c r="AJ99" s="54"/>
      <c r="AK99" s="64"/>
      <c r="AL99" s="54"/>
      <c r="AM99" s="1"/>
      <c r="AN99" s="64">
        <v>54</v>
      </c>
      <c r="AO99" s="54"/>
      <c r="AP99" s="1"/>
      <c r="AQ99" s="1"/>
      <c r="AR99" s="1"/>
      <c r="AS99" s="1"/>
      <c r="AT99" s="1"/>
      <c r="AU99" s="1"/>
      <c r="AV99" s="1">
        <v>2</v>
      </c>
      <c r="AW99" s="1"/>
      <c r="AX99" s="18"/>
      <c r="AY99" s="1"/>
      <c r="AZ99" s="1"/>
      <c r="BA99" s="1"/>
    </row>
    <row r="100" spans="1:53" ht="12.75">
      <c r="A100" s="55"/>
      <c r="B100" s="56"/>
      <c r="C100" s="124" t="s">
        <v>96</v>
      </c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9"/>
      <c r="S100" s="118">
        <v>1</v>
      </c>
      <c r="T100" s="119"/>
      <c r="U100" s="118">
        <v>2</v>
      </c>
      <c r="V100" s="119"/>
      <c r="W100" s="89"/>
      <c r="X100" s="90"/>
      <c r="Y100" s="118">
        <v>1</v>
      </c>
      <c r="Z100" s="119"/>
      <c r="AA100" s="89">
        <f>SUM(AA97:AB99)</f>
        <v>11</v>
      </c>
      <c r="AB100" s="90"/>
      <c r="AC100" s="89">
        <f>SUM(AC97:AD99)</f>
        <v>330</v>
      </c>
      <c r="AD100" s="90"/>
      <c r="AE100" s="89">
        <f>SUM(AE97:AF99)</f>
        <v>162</v>
      </c>
      <c r="AF100" s="90"/>
      <c r="AG100" s="89">
        <f>SUM(AG97:AH99)</f>
        <v>72</v>
      </c>
      <c r="AH100" s="90"/>
      <c r="AI100" s="89">
        <f>SUM(AI97:AJ99)</f>
        <v>36</v>
      </c>
      <c r="AJ100" s="90"/>
      <c r="AK100" s="89">
        <f>SUM(AK97:AL99)</f>
        <v>54</v>
      </c>
      <c r="AL100" s="90"/>
      <c r="AM100" s="10"/>
      <c r="AN100" s="113">
        <f>SUM(AN97:AO99)</f>
        <v>168</v>
      </c>
      <c r="AO100" s="126"/>
      <c r="AP100" s="2"/>
      <c r="AQ100" s="2"/>
      <c r="AR100" s="2">
        <f>SUM(AR97:AR99)</f>
        <v>4</v>
      </c>
      <c r="AS100" s="2"/>
      <c r="AT100" s="2">
        <f>SUM(AT97:AT99)</f>
        <v>0</v>
      </c>
      <c r="AU100" s="2"/>
      <c r="AV100" s="2">
        <f>SUM(AV97:AV99)</f>
        <v>5</v>
      </c>
      <c r="AW100" s="2"/>
      <c r="AX100" s="2"/>
      <c r="AY100" s="2"/>
      <c r="AZ100" s="2"/>
      <c r="BA100" s="2"/>
    </row>
    <row r="101" spans="1:53" ht="14.25">
      <c r="A101" s="88" t="s">
        <v>86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63" ht="29.25" customHeight="1">
      <c r="A102" s="55">
        <v>1</v>
      </c>
      <c r="B102" s="56"/>
      <c r="C102" s="57" t="s">
        <v>177</v>
      </c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7"/>
      <c r="S102" s="62" t="s">
        <v>180</v>
      </c>
      <c r="T102" s="63"/>
      <c r="U102" s="62"/>
      <c r="V102" s="63"/>
      <c r="W102" s="62"/>
      <c r="X102" s="63"/>
      <c r="Y102" s="62" t="s">
        <v>180</v>
      </c>
      <c r="Z102" s="63"/>
      <c r="AA102" s="64">
        <f aca="true" t="shared" si="12" ref="AA102:AA110">AC102/30</f>
        <v>4</v>
      </c>
      <c r="AB102" s="65"/>
      <c r="AC102" s="53">
        <f aca="true" t="shared" si="13" ref="AC102:AC110">SUM(AE102,AN102)</f>
        <v>120</v>
      </c>
      <c r="AD102" s="54"/>
      <c r="AE102" s="53">
        <f aca="true" t="shared" si="14" ref="AE102:AE110">SUM(AG102:AM102)</f>
        <v>68</v>
      </c>
      <c r="AF102" s="54"/>
      <c r="AG102" s="53">
        <v>51</v>
      </c>
      <c r="AH102" s="54"/>
      <c r="AI102" s="53"/>
      <c r="AJ102" s="54"/>
      <c r="AK102" s="53"/>
      <c r="AL102" s="54"/>
      <c r="AM102" s="10">
        <v>17</v>
      </c>
      <c r="AN102" s="53">
        <v>52</v>
      </c>
      <c r="AO102" s="54"/>
      <c r="AP102" s="46"/>
      <c r="AQ102" s="46"/>
      <c r="AR102" s="46"/>
      <c r="AS102" s="46"/>
      <c r="AT102" s="47"/>
      <c r="AU102" s="47">
        <v>4</v>
      </c>
      <c r="AV102" s="47"/>
      <c r="AW102" s="47"/>
      <c r="AX102" s="18"/>
      <c r="AY102" s="22"/>
      <c r="AZ102" s="1"/>
      <c r="BA102" s="1"/>
      <c r="BC102" s="36"/>
      <c r="BD102" s="36"/>
      <c r="BE102" s="36"/>
      <c r="BF102" s="36"/>
      <c r="BG102" s="36"/>
      <c r="BH102" s="36"/>
      <c r="BI102" s="36"/>
      <c r="BJ102" s="36"/>
      <c r="BK102" s="37"/>
    </row>
    <row r="103" spans="1:63" ht="31.5" customHeight="1">
      <c r="A103" s="55">
        <v>2</v>
      </c>
      <c r="B103" s="56"/>
      <c r="C103" s="57" t="s">
        <v>179</v>
      </c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7"/>
      <c r="S103" s="62"/>
      <c r="T103" s="63"/>
      <c r="U103" s="62" t="s">
        <v>178</v>
      </c>
      <c r="V103" s="63"/>
      <c r="W103" s="62"/>
      <c r="X103" s="63"/>
      <c r="Y103" s="62"/>
      <c r="Z103" s="63"/>
      <c r="AA103" s="64">
        <f t="shared" si="12"/>
        <v>4</v>
      </c>
      <c r="AB103" s="65"/>
      <c r="AC103" s="53">
        <f t="shared" si="13"/>
        <v>120</v>
      </c>
      <c r="AD103" s="54"/>
      <c r="AE103" s="53">
        <f t="shared" si="14"/>
        <v>72</v>
      </c>
      <c r="AF103" s="54"/>
      <c r="AG103" s="53">
        <v>54</v>
      </c>
      <c r="AH103" s="54"/>
      <c r="AI103" s="53"/>
      <c r="AJ103" s="54"/>
      <c r="AK103" s="53"/>
      <c r="AL103" s="54"/>
      <c r="AM103" s="10">
        <v>18</v>
      </c>
      <c r="AN103" s="53">
        <v>48</v>
      </c>
      <c r="AO103" s="54"/>
      <c r="AP103" s="46"/>
      <c r="AQ103" s="46"/>
      <c r="AR103" s="46"/>
      <c r="AS103" s="46"/>
      <c r="AT103" s="47">
        <v>4</v>
      </c>
      <c r="AU103" s="47"/>
      <c r="AV103" s="47"/>
      <c r="AW103" s="47"/>
      <c r="AX103" s="18"/>
      <c r="AY103" s="22"/>
      <c r="AZ103" s="1"/>
      <c r="BA103" s="1"/>
      <c r="BC103" s="38"/>
      <c r="BD103" s="36"/>
      <c r="BE103" s="36"/>
      <c r="BF103" s="36"/>
      <c r="BG103" s="36"/>
      <c r="BH103" s="36"/>
      <c r="BI103" s="36"/>
      <c r="BJ103" s="36"/>
      <c r="BK103" s="37"/>
    </row>
    <row r="104" spans="1:63" ht="29.25" customHeight="1">
      <c r="A104" s="55">
        <v>3</v>
      </c>
      <c r="B104" s="56"/>
      <c r="C104" s="57" t="s">
        <v>184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7"/>
      <c r="S104" s="62" t="s">
        <v>153</v>
      </c>
      <c r="T104" s="63"/>
      <c r="U104" s="62"/>
      <c r="V104" s="63"/>
      <c r="W104" s="62"/>
      <c r="X104" s="63"/>
      <c r="Y104" s="62"/>
      <c r="Z104" s="63"/>
      <c r="AA104" s="64">
        <f t="shared" si="12"/>
        <v>3</v>
      </c>
      <c r="AB104" s="65"/>
      <c r="AC104" s="53">
        <f t="shared" si="13"/>
        <v>90</v>
      </c>
      <c r="AD104" s="54"/>
      <c r="AE104" s="53">
        <f t="shared" si="14"/>
        <v>54</v>
      </c>
      <c r="AF104" s="54"/>
      <c r="AG104" s="53">
        <v>36</v>
      </c>
      <c r="AH104" s="54"/>
      <c r="AI104" s="53"/>
      <c r="AJ104" s="54"/>
      <c r="AK104" s="53"/>
      <c r="AL104" s="54"/>
      <c r="AM104" s="10">
        <v>18</v>
      </c>
      <c r="AN104" s="53">
        <v>36</v>
      </c>
      <c r="AO104" s="54"/>
      <c r="AP104" s="46"/>
      <c r="AQ104" s="46"/>
      <c r="AR104" s="46"/>
      <c r="AS104" s="46"/>
      <c r="AT104" s="47"/>
      <c r="AU104" s="47"/>
      <c r="AV104" s="47">
        <v>3</v>
      </c>
      <c r="AW104" s="47"/>
      <c r="AX104" s="18"/>
      <c r="AY104" s="22"/>
      <c r="AZ104" s="1"/>
      <c r="BA104" s="1"/>
      <c r="BC104" s="36"/>
      <c r="BD104" s="36"/>
      <c r="BE104" s="36"/>
      <c r="BF104" s="36"/>
      <c r="BG104" s="36"/>
      <c r="BH104" s="36"/>
      <c r="BI104" s="36"/>
      <c r="BJ104" s="36"/>
      <c r="BK104" s="37"/>
    </row>
    <row r="105" spans="1:63" ht="29.25" customHeight="1">
      <c r="A105" s="55">
        <v>4</v>
      </c>
      <c r="B105" s="56"/>
      <c r="C105" s="57" t="s">
        <v>186</v>
      </c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7"/>
      <c r="S105" s="62" t="s">
        <v>123</v>
      </c>
      <c r="T105" s="63"/>
      <c r="U105" s="62"/>
      <c r="V105" s="63"/>
      <c r="W105" s="62"/>
      <c r="X105" s="63"/>
      <c r="Y105" s="62"/>
      <c r="Z105" s="63"/>
      <c r="AA105" s="64">
        <f t="shared" si="12"/>
        <v>4</v>
      </c>
      <c r="AB105" s="65"/>
      <c r="AC105" s="53">
        <f t="shared" si="13"/>
        <v>120</v>
      </c>
      <c r="AD105" s="54"/>
      <c r="AE105" s="53">
        <f t="shared" si="14"/>
        <v>60</v>
      </c>
      <c r="AF105" s="54"/>
      <c r="AG105" s="53">
        <v>45</v>
      </c>
      <c r="AH105" s="54"/>
      <c r="AI105" s="53"/>
      <c r="AJ105" s="54"/>
      <c r="AK105" s="53"/>
      <c r="AL105" s="54"/>
      <c r="AM105" s="10">
        <v>15</v>
      </c>
      <c r="AN105" s="53">
        <v>60</v>
      </c>
      <c r="AO105" s="54"/>
      <c r="AP105" s="46"/>
      <c r="AQ105" s="46"/>
      <c r="AR105" s="46"/>
      <c r="AS105" s="46"/>
      <c r="AT105" s="47"/>
      <c r="AU105" s="47"/>
      <c r="AV105" s="47"/>
      <c r="AW105" s="47">
        <v>4</v>
      </c>
      <c r="AX105" s="18"/>
      <c r="AY105" s="22"/>
      <c r="AZ105" s="1"/>
      <c r="BA105" s="1"/>
      <c r="BC105" s="36"/>
      <c r="BD105" s="36"/>
      <c r="BE105" s="36"/>
      <c r="BF105" s="36"/>
      <c r="BG105" s="36"/>
      <c r="BH105" s="36"/>
      <c r="BI105" s="36"/>
      <c r="BJ105" s="36"/>
      <c r="BK105" s="37"/>
    </row>
    <row r="106" spans="1:53" ht="30.75" customHeight="1">
      <c r="A106" s="55">
        <v>5</v>
      </c>
      <c r="B106" s="56"/>
      <c r="C106" s="57" t="s">
        <v>190</v>
      </c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7"/>
      <c r="S106" s="62" t="s">
        <v>123</v>
      </c>
      <c r="T106" s="63"/>
      <c r="U106" s="62"/>
      <c r="V106" s="63"/>
      <c r="W106" s="62"/>
      <c r="X106" s="63"/>
      <c r="Y106" s="62"/>
      <c r="Z106" s="63"/>
      <c r="AA106" s="64">
        <f t="shared" si="12"/>
        <v>3</v>
      </c>
      <c r="AB106" s="65"/>
      <c r="AC106" s="53">
        <f t="shared" si="13"/>
        <v>90</v>
      </c>
      <c r="AD106" s="54"/>
      <c r="AE106" s="53">
        <f>SUM(AG106:AM106)</f>
        <v>45</v>
      </c>
      <c r="AF106" s="54"/>
      <c r="AG106" s="53">
        <v>30</v>
      </c>
      <c r="AH106" s="54"/>
      <c r="AI106" s="53"/>
      <c r="AJ106" s="54"/>
      <c r="AK106" s="53"/>
      <c r="AL106" s="54"/>
      <c r="AM106" s="10">
        <v>15</v>
      </c>
      <c r="AN106" s="53">
        <v>45</v>
      </c>
      <c r="AO106" s="54"/>
      <c r="AP106" s="46"/>
      <c r="AQ106" s="46"/>
      <c r="AR106" s="46"/>
      <c r="AS106" s="46"/>
      <c r="AT106" s="47"/>
      <c r="AU106" s="47"/>
      <c r="AV106" s="47"/>
      <c r="AW106" s="47">
        <v>3</v>
      </c>
      <c r="AX106" s="18"/>
      <c r="AY106" s="22"/>
      <c r="AZ106" s="1"/>
      <c r="BA106" s="1"/>
    </row>
    <row r="107" spans="1:53" ht="30.75" customHeight="1">
      <c r="A107" s="55">
        <v>6</v>
      </c>
      <c r="B107" s="56"/>
      <c r="C107" s="57" t="s">
        <v>191</v>
      </c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7"/>
      <c r="S107" s="62"/>
      <c r="T107" s="63"/>
      <c r="U107" s="62" t="s">
        <v>123</v>
      </c>
      <c r="V107" s="63"/>
      <c r="W107" s="62"/>
      <c r="X107" s="63"/>
      <c r="Y107" s="62"/>
      <c r="Z107" s="63"/>
      <c r="AA107" s="64">
        <f t="shared" si="12"/>
        <v>4</v>
      </c>
      <c r="AB107" s="65"/>
      <c r="AC107" s="53">
        <f t="shared" si="13"/>
        <v>120</v>
      </c>
      <c r="AD107" s="54"/>
      <c r="AE107" s="53">
        <f t="shared" si="14"/>
        <v>60</v>
      </c>
      <c r="AF107" s="54"/>
      <c r="AG107" s="53">
        <v>45</v>
      </c>
      <c r="AH107" s="54"/>
      <c r="AI107" s="53"/>
      <c r="AJ107" s="54"/>
      <c r="AK107" s="53"/>
      <c r="AL107" s="54"/>
      <c r="AM107" s="10">
        <v>15</v>
      </c>
      <c r="AN107" s="53">
        <v>60</v>
      </c>
      <c r="AO107" s="54"/>
      <c r="AP107" s="46"/>
      <c r="AQ107" s="46"/>
      <c r="AR107" s="46"/>
      <c r="AS107" s="46"/>
      <c r="AT107" s="47"/>
      <c r="AU107" s="47"/>
      <c r="AV107" s="47"/>
      <c r="AW107" s="47">
        <v>4</v>
      </c>
      <c r="AX107" s="18"/>
      <c r="AY107" s="22"/>
      <c r="AZ107" s="1"/>
      <c r="BA107" s="1"/>
    </row>
    <row r="108" spans="1:53" ht="30.75" customHeight="1">
      <c r="A108" s="55">
        <v>7</v>
      </c>
      <c r="B108" s="56"/>
      <c r="C108" s="57" t="s">
        <v>188</v>
      </c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  <c r="S108" s="60"/>
      <c r="T108" s="61"/>
      <c r="U108" s="62" t="s">
        <v>180</v>
      </c>
      <c r="V108" s="63"/>
      <c r="W108" s="62"/>
      <c r="X108" s="63"/>
      <c r="Y108" s="60"/>
      <c r="Z108" s="61"/>
      <c r="AA108" s="64">
        <f t="shared" si="12"/>
        <v>6</v>
      </c>
      <c r="AB108" s="65"/>
      <c r="AC108" s="53">
        <f t="shared" si="13"/>
        <v>180</v>
      </c>
      <c r="AD108" s="54"/>
      <c r="AE108" s="53">
        <f t="shared" si="14"/>
        <v>102</v>
      </c>
      <c r="AF108" s="54"/>
      <c r="AG108" s="51"/>
      <c r="AH108" s="52"/>
      <c r="AI108" s="53">
        <v>102</v>
      </c>
      <c r="AJ108" s="54"/>
      <c r="AK108" s="51"/>
      <c r="AL108" s="52"/>
      <c r="AM108" s="29"/>
      <c r="AN108" s="53">
        <v>78</v>
      </c>
      <c r="AO108" s="54"/>
      <c r="AP108" s="46"/>
      <c r="AQ108" s="46"/>
      <c r="AR108" s="46"/>
      <c r="AS108" s="46"/>
      <c r="AT108" s="47"/>
      <c r="AU108" s="47">
        <v>6</v>
      </c>
      <c r="AV108" s="47"/>
      <c r="AW108" s="47"/>
      <c r="AX108" s="27"/>
      <c r="AY108" s="27"/>
      <c r="AZ108" s="30"/>
      <c r="BA108" s="30"/>
    </row>
    <row r="109" spans="1:53" ht="30.75" customHeight="1">
      <c r="A109" s="55">
        <v>8</v>
      </c>
      <c r="B109" s="56"/>
      <c r="C109" s="57" t="s">
        <v>194</v>
      </c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  <c r="S109" s="60"/>
      <c r="T109" s="61"/>
      <c r="U109" s="62" t="s">
        <v>153</v>
      </c>
      <c r="V109" s="63"/>
      <c r="W109" s="62"/>
      <c r="X109" s="63"/>
      <c r="Y109" s="60"/>
      <c r="Z109" s="61"/>
      <c r="AA109" s="64">
        <f>AC109/30</f>
        <v>6</v>
      </c>
      <c r="AB109" s="65"/>
      <c r="AC109" s="53">
        <f>SUM(AE109,AN109)</f>
        <v>180</v>
      </c>
      <c r="AD109" s="54"/>
      <c r="AE109" s="53">
        <f>SUM(AG109:AM109)</f>
        <v>102</v>
      </c>
      <c r="AF109" s="54"/>
      <c r="AG109" s="51"/>
      <c r="AH109" s="52"/>
      <c r="AI109" s="53">
        <v>102</v>
      </c>
      <c r="AJ109" s="54"/>
      <c r="AK109" s="51"/>
      <c r="AL109" s="52"/>
      <c r="AM109" s="29"/>
      <c r="AN109" s="53">
        <v>78</v>
      </c>
      <c r="AO109" s="54"/>
      <c r="AP109" s="46"/>
      <c r="AQ109" s="46"/>
      <c r="AR109" s="46"/>
      <c r="AS109" s="46"/>
      <c r="AT109" s="47"/>
      <c r="AU109" s="47"/>
      <c r="AV109" s="47">
        <v>6</v>
      </c>
      <c r="AW109" s="47"/>
      <c r="AX109" s="27"/>
      <c r="AY109" s="27"/>
      <c r="AZ109" s="30"/>
      <c r="BA109" s="30"/>
    </row>
    <row r="110" spans="1:53" ht="28.5" customHeight="1">
      <c r="A110" s="55">
        <v>9</v>
      </c>
      <c r="B110" s="56"/>
      <c r="C110" s="57" t="s">
        <v>195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9"/>
      <c r="S110" s="60"/>
      <c r="T110" s="61"/>
      <c r="U110" s="62" t="s">
        <v>123</v>
      </c>
      <c r="V110" s="63"/>
      <c r="W110" s="62"/>
      <c r="X110" s="63"/>
      <c r="Y110" s="60"/>
      <c r="Z110" s="61"/>
      <c r="AA110" s="64">
        <f t="shared" si="12"/>
        <v>6</v>
      </c>
      <c r="AB110" s="65"/>
      <c r="AC110" s="53">
        <f t="shared" si="13"/>
        <v>180</v>
      </c>
      <c r="AD110" s="54"/>
      <c r="AE110" s="53">
        <f t="shared" si="14"/>
        <v>90</v>
      </c>
      <c r="AF110" s="54"/>
      <c r="AG110" s="51"/>
      <c r="AH110" s="52"/>
      <c r="AI110" s="53">
        <v>90</v>
      </c>
      <c r="AJ110" s="54"/>
      <c r="AK110" s="51"/>
      <c r="AL110" s="52"/>
      <c r="AM110" s="29"/>
      <c r="AN110" s="53">
        <v>90</v>
      </c>
      <c r="AO110" s="54"/>
      <c r="AP110" s="46"/>
      <c r="AQ110" s="46"/>
      <c r="AR110" s="46"/>
      <c r="AS110" s="46"/>
      <c r="AT110" s="47"/>
      <c r="AU110" s="47"/>
      <c r="AV110" s="47"/>
      <c r="AW110" s="47">
        <v>6</v>
      </c>
      <c r="AX110" s="27"/>
      <c r="AY110" s="27"/>
      <c r="AZ110" s="30"/>
      <c r="BA110" s="30"/>
    </row>
    <row r="111" spans="1:53" ht="12.75">
      <c r="A111" s="124" t="s">
        <v>97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6"/>
      <c r="S111" s="89">
        <v>4</v>
      </c>
      <c r="T111" s="90"/>
      <c r="U111" s="89">
        <v>5</v>
      </c>
      <c r="V111" s="90"/>
      <c r="W111" s="89"/>
      <c r="X111" s="90"/>
      <c r="Y111" s="89">
        <v>1</v>
      </c>
      <c r="Z111" s="90"/>
      <c r="AA111" s="89">
        <f>SUM(AA102:AB110)</f>
        <v>40</v>
      </c>
      <c r="AB111" s="90"/>
      <c r="AC111" s="89">
        <f>SUM(AC102:AD110)</f>
        <v>1200</v>
      </c>
      <c r="AD111" s="90"/>
      <c r="AE111" s="89">
        <f>SUM(AE102:AF110)</f>
        <v>653</v>
      </c>
      <c r="AF111" s="90"/>
      <c r="AG111" s="89">
        <f>SUM(AG102:AH110)</f>
        <v>261</v>
      </c>
      <c r="AH111" s="90"/>
      <c r="AI111" s="89">
        <f>SUM(AI102:AJ110)</f>
        <v>294</v>
      </c>
      <c r="AJ111" s="90"/>
      <c r="AK111" s="89"/>
      <c r="AL111" s="90"/>
      <c r="AM111" s="2">
        <f>SUM(AM102:AM110)</f>
        <v>98</v>
      </c>
      <c r="AN111" s="86">
        <f>SUM(AN102:AO110)</f>
        <v>547</v>
      </c>
      <c r="AO111" s="87"/>
      <c r="AP111" s="2"/>
      <c r="AQ111" s="2"/>
      <c r="AR111" s="2"/>
      <c r="AS111" s="2"/>
      <c r="AT111" s="2">
        <f>SUM(AT102:AT110)</f>
        <v>4</v>
      </c>
      <c r="AU111" s="2">
        <f>SUM(AU102:AU110)</f>
        <v>10</v>
      </c>
      <c r="AV111" s="2">
        <f>SUM(AV102:AV110)</f>
        <v>9</v>
      </c>
      <c r="AW111" s="2">
        <f>SUM(AW102:AW110)</f>
        <v>17</v>
      </c>
      <c r="AX111" s="48"/>
      <c r="AY111" s="48"/>
      <c r="AZ111" s="48"/>
      <c r="BA111" s="2"/>
    </row>
    <row r="112" spans="1:53" ht="12.75">
      <c r="A112" s="124" t="s">
        <v>98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6"/>
      <c r="S112" s="89">
        <f>SUM(S95,S111,S100)</f>
        <v>5</v>
      </c>
      <c r="T112" s="90"/>
      <c r="U112" s="89">
        <f>SUM(U95,U111,U100)</f>
        <v>11</v>
      </c>
      <c r="V112" s="90"/>
      <c r="W112" s="89"/>
      <c r="X112" s="90"/>
      <c r="Y112" s="89">
        <f>SUM(Y95,Y111,Y100)</f>
        <v>2</v>
      </c>
      <c r="Z112" s="90"/>
      <c r="AA112" s="89">
        <f>SUM(AA111,AA100,AA95)</f>
        <v>63</v>
      </c>
      <c r="AB112" s="90"/>
      <c r="AC112" s="89">
        <f>SUM(AC111,AC100)</f>
        <v>1530</v>
      </c>
      <c r="AD112" s="90"/>
      <c r="AE112" s="89">
        <f>SUM(AE111,AE100)</f>
        <v>815</v>
      </c>
      <c r="AF112" s="90"/>
      <c r="AG112" s="89">
        <f>SUM(AG111,AG100)</f>
        <v>333</v>
      </c>
      <c r="AH112" s="90"/>
      <c r="AI112" s="89">
        <f>SUM(AI111,AI100)</f>
        <v>330</v>
      </c>
      <c r="AJ112" s="90"/>
      <c r="AK112" s="89">
        <f>SUM(AK95,AK111,AK100)</f>
        <v>124</v>
      </c>
      <c r="AL112" s="90"/>
      <c r="AM112" s="45">
        <f>SUM(AM111,AM100,AM95)</f>
        <v>98</v>
      </c>
      <c r="AN112" s="89">
        <f>SUM(AN111,AN100,AN95)</f>
        <v>935</v>
      </c>
      <c r="AO112" s="90"/>
      <c r="AP112" s="45"/>
      <c r="AQ112" s="45">
        <f aca="true" t="shared" si="15" ref="AQ112:AW112">SUM(AQ111,AQ95,AQ100)</f>
        <v>2</v>
      </c>
      <c r="AR112" s="45">
        <f t="shared" si="15"/>
        <v>4</v>
      </c>
      <c r="AS112" s="45">
        <f t="shared" si="15"/>
        <v>2</v>
      </c>
      <c r="AT112" s="45">
        <f t="shared" si="15"/>
        <v>4</v>
      </c>
      <c r="AU112" s="45">
        <f t="shared" si="15"/>
        <v>10</v>
      </c>
      <c r="AV112" s="45">
        <f t="shared" si="15"/>
        <v>16</v>
      </c>
      <c r="AW112" s="45">
        <f t="shared" si="15"/>
        <v>17</v>
      </c>
      <c r="AX112" s="2"/>
      <c r="AY112" s="2"/>
      <c r="AZ112" s="2"/>
      <c r="BA112" s="49"/>
    </row>
    <row r="113" spans="1:53" ht="14.25" customHeight="1">
      <c r="A113" s="213" t="s">
        <v>51</v>
      </c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5"/>
      <c r="AA113" s="99">
        <f>SUM(AA59,AA78,AA87,AA95,AA100,AA111)</f>
        <v>226</v>
      </c>
      <c r="AB113" s="100"/>
      <c r="AC113" s="99">
        <f>SUM(AC59,AC78,AC87,AC95,AC100,AC111)</f>
        <v>6780</v>
      </c>
      <c r="AD113" s="100"/>
      <c r="AE113" s="99">
        <f>SUM(AE59,AE78,AE87,AE95,AE100,AE111)</f>
        <v>3713</v>
      </c>
      <c r="AF113" s="100"/>
      <c r="AG113" s="99">
        <f>SUM(AG59,AG78,AG87,AG95,AG100,AG111)</f>
        <v>1680</v>
      </c>
      <c r="AH113" s="100"/>
      <c r="AI113" s="99">
        <f>SUM(AI59,AI78,AI87,AI95,AI100,AI111)</f>
        <v>769</v>
      </c>
      <c r="AJ113" s="100"/>
      <c r="AK113" s="99">
        <f>SUM(AK59,AK78,AK87,AK95,AK100,AK111)</f>
        <v>1166</v>
      </c>
      <c r="AL113" s="100"/>
      <c r="AM113" s="42">
        <f>SUM(AM112)</f>
        <v>98</v>
      </c>
      <c r="AN113" s="99">
        <f>SUM(AN59,AN78,AN87,AN95,AN100,AN111)</f>
        <v>3067</v>
      </c>
      <c r="AO113" s="101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5" customHeight="1">
      <c r="A114" s="96" t="s">
        <v>52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8"/>
      <c r="AP114" s="33">
        <f aca="true" t="shared" si="16" ref="AP114:AW114">SUM(AP59,AP78,AP87,AP95,AP100,AP111)</f>
        <v>28</v>
      </c>
      <c r="AQ114" s="33">
        <f>SUM(AQ59,AQ78,AQ87,AQ95,AQ100,AQ111)</f>
        <v>25</v>
      </c>
      <c r="AR114" s="33">
        <f t="shared" si="16"/>
        <v>30</v>
      </c>
      <c r="AS114" s="33">
        <f t="shared" si="16"/>
        <v>27</v>
      </c>
      <c r="AT114" s="33">
        <f t="shared" si="16"/>
        <v>24</v>
      </c>
      <c r="AU114" s="33">
        <f t="shared" si="16"/>
        <v>29</v>
      </c>
      <c r="AV114" s="33">
        <f t="shared" si="16"/>
        <v>24</v>
      </c>
      <c r="AW114" s="33">
        <f t="shared" si="16"/>
        <v>25</v>
      </c>
      <c r="AX114" s="23"/>
      <c r="AY114" s="24"/>
      <c r="AZ114" s="1"/>
      <c r="BA114" s="1"/>
    </row>
    <row r="115" spans="1:53" ht="12" customHeight="1">
      <c r="A115" s="96" t="s">
        <v>53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8"/>
      <c r="AP115" s="26">
        <f>'[1]RUP'!N80</f>
        <v>4</v>
      </c>
      <c r="AQ115" s="26">
        <f>'[1]RUP'!O80</f>
        <v>4</v>
      </c>
      <c r="AR115" s="26">
        <f>'[1]RUP'!P80</f>
        <v>4</v>
      </c>
      <c r="AS115" s="26">
        <v>4</v>
      </c>
      <c r="AT115" s="26">
        <v>3</v>
      </c>
      <c r="AU115" s="26">
        <v>4</v>
      </c>
      <c r="AV115" s="26">
        <v>3</v>
      </c>
      <c r="AW115" s="26">
        <v>3</v>
      </c>
      <c r="AX115" s="25"/>
      <c r="AY115" s="25"/>
      <c r="AZ115" s="1"/>
      <c r="BA115" s="1"/>
    </row>
    <row r="116" spans="1:53" ht="15" customHeight="1">
      <c r="A116" s="96" t="s">
        <v>54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8"/>
      <c r="AP116" s="26">
        <v>3</v>
      </c>
      <c r="AQ116" s="26">
        <v>3</v>
      </c>
      <c r="AR116" s="26">
        <v>4</v>
      </c>
      <c r="AS116" s="26">
        <v>4</v>
      </c>
      <c r="AT116" s="26">
        <v>5</v>
      </c>
      <c r="AU116" s="26">
        <v>4</v>
      </c>
      <c r="AV116" s="26">
        <v>4</v>
      </c>
      <c r="AW116" s="26">
        <v>5</v>
      </c>
      <c r="AX116" s="25"/>
      <c r="AY116" s="25"/>
      <c r="AZ116" s="1"/>
      <c r="BA116" s="1"/>
    </row>
    <row r="117" spans="1:53" ht="12.75">
      <c r="A117" s="96" t="s">
        <v>61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8"/>
      <c r="AP117" s="26"/>
      <c r="AQ117" s="26"/>
      <c r="AR117" s="26"/>
      <c r="AS117" s="26"/>
      <c r="AT117" s="26"/>
      <c r="AU117" s="26"/>
      <c r="AV117" s="26"/>
      <c r="AW117" s="26"/>
      <c r="AX117" s="25"/>
      <c r="AY117" s="25"/>
      <c r="AZ117" s="2"/>
      <c r="BA117" s="2"/>
    </row>
    <row r="118" spans="1:53" ht="12.75">
      <c r="A118" s="96" t="s">
        <v>55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8"/>
      <c r="AP118" s="26"/>
      <c r="AQ118" s="26"/>
      <c r="AR118" s="26"/>
      <c r="AS118" s="26"/>
      <c r="AT118" s="26"/>
      <c r="AU118" s="26">
        <v>1</v>
      </c>
      <c r="AV118" s="26">
        <v>1</v>
      </c>
      <c r="AW118" s="26"/>
      <c r="AX118" s="25"/>
      <c r="AY118" s="25"/>
      <c r="AZ118" s="1"/>
      <c r="BA118" s="1"/>
    </row>
    <row r="119" spans="1:5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7"/>
      <c r="AQ119" s="7"/>
      <c r="AR119" s="7"/>
      <c r="AS119" s="7"/>
      <c r="AT119" s="7"/>
      <c r="AU119" s="8"/>
      <c r="AV119" s="8"/>
      <c r="AW119" s="8"/>
      <c r="AX119" s="9"/>
      <c r="AY119" s="9"/>
      <c r="AZ119" s="7"/>
      <c r="BA119" s="7"/>
    </row>
    <row r="120" spans="1:5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:5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4.25">
      <c r="A122" s="122" t="s">
        <v>64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9"/>
      <c r="Z122" s="19"/>
      <c r="AA122" s="122" t="s">
        <v>164</v>
      </c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9"/>
      <c r="BA122" s="19"/>
    </row>
    <row r="123" spans="1:53" ht="29.25" customHeight="1">
      <c r="A123" s="230" t="s">
        <v>65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2"/>
      <c r="S123" s="210" t="s">
        <v>46</v>
      </c>
      <c r="T123" s="211"/>
      <c r="U123" s="211"/>
      <c r="V123" s="211"/>
      <c r="W123" s="211"/>
      <c r="X123" s="212"/>
      <c r="Y123" s="20"/>
      <c r="Z123" s="20"/>
      <c r="AA123" s="68" t="s">
        <v>157</v>
      </c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70"/>
      <c r="AQ123" s="68" t="s">
        <v>31</v>
      </c>
      <c r="AR123" s="69"/>
      <c r="AS123" s="69"/>
      <c r="AT123" s="69"/>
      <c r="AU123" s="235" t="s">
        <v>158</v>
      </c>
      <c r="AV123" s="235"/>
      <c r="AW123" s="235"/>
      <c r="AX123" s="235"/>
      <c r="AY123" s="235"/>
      <c r="AZ123" s="235"/>
      <c r="BA123" s="235"/>
    </row>
    <row r="124" spans="1:53" ht="15" customHeight="1">
      <c r="A124" s="103" t="s">
        <v>154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5"/>
      <c r="S124" s="64">
        <f>AA113</f>
        <v>226</v>
      </c>
      <c r="T124" s="229"/>
      <c r="U124" s="229"/>
      <c r="V124" s="229"/>
      <c r="W124" s="229"/>
      <c r="X124" s="65"/>
      <c r="Y124" s="20"/>
      <c r="Z124" s="20"/>
      <c r="AA124" s="236" t="s">
        <v>159</v>
      </c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8"/>
      <c r="AQ124" s="233" t="s">
        <v>141</v>
      </c>
      <c r="AR124" s="234"/>
      <c r="AS124" s="234"/>
      <c r="AT124" s="234"/>
      <c r="AU124" s="195">
        <v>2</v>
      </c>
      <c r="AV124" s="195"/>
      <c r="AW124" s="195"/>
      <c r="AX124" s="195"/>
      <c r="AY124" s="195"/>
      <c r="AZ124" s="195"/>
      <c r="BA124" s="195"/>
    </row>
    <row r="125" spans="1:53" ht="26.25" customHeight="1">
      <c r="A125" s="103" t="s">
        <v>155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5"/>
      <c r="S125" s="53">
        <v>3</v>
      </c>
      <c r="T125" s="120"/>
      <c r="U125" s="120"/>
      <c r="V125" s="120"/>
      <c r="W125" s="120"/>
      <c r="X125" s="54"/>
      <c r="Y125" s="20"/>
      <c r="Z125" s="20"/>
      <c r="AA125" s="236" t="s">
        <v>160</v>
      </c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8"/>
      <c r="AQ125" s="53" t="s">
        <v>161</v>
      </c>
      <c r="AR125" s="120"/>
      <c r="AS125" s="120"/>
      <c r="AT125" s="54"/>
      <c r="AU125" s="195">
        <v>2</v>
      </c>
      <c r="AV125" s="195"/>
      <c r="AW125" s="195"/>
      <c r="AX125" s="195"/>
      <c r="AY125" s="195"/>
      <c r="AZ125" s="195"/>
      <c r="BA125" s="195"/>
    </row>
    <row r="126" spans="1:53" ht="15">
      <c r="A126" s="103" t="s">
        <v>156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5"/>
      <c r="S126" s="53">
        <v>3</v>
      </c>
      <c r="T126" s="120"/>
      <c r="U126" s="120"/>
      <c r="V126" s="120"/>
      <c r="W126" s="120"/>
      <c r="X126" s="54"/>
      <c r="Y126" s="20"/>
      <c r="Z126" s="20"/>
      <c r="AA126" s="57" t="s">
        <v>162</v>
      </c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7"/>
      <c r="AQ126" s="53">
        <v>1</v>
      </c>
      <c r="AR126" s="120"/>
      <c r="AS126" s="120"/>
      <c r="AT126" s="54"/>
      <c r="AU126" s="195">
        <v>4</v>
      </c>
      <c r="AV126" s="195"/>
      <c r="AW126" s="195"/>
      <c r="AX126" s="195"/>
      <c r="AY126" s="195"/>
      <c r="AZ126" s="195"/>
      <c r="BA126" s="195"/>
    </row>
    <row r="127" spans="1:53" ht="15" customHeight="1">
      <c r="A127" s="103" t="s">
        <v>170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5"/>
      <c r="S127" s="53">
        <v>8</v>
      </c>
      <c r="T127" s="120"/>
      <c r="U127" s="120"/>
      <c r="V127" s="120"/>
      <c r="W127" s="120"/>
      <c r="X127" s="54"/>
      <c r="Y127" s="20"/>
      <c r="Z127" s="20"/>
      <c r="AA127" s="57" t="s">
        <v>168</v>
      </c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7"/>
      <c r="AQ127" s="53" t="s">
        <v>169</v>
      </c>
      <c r="AR127" s="120"/>
      <c r="AS127" s="120"/>
      <c r="AT127" s="54"/>
      <c r="AU127" s="195">
        <v>1</v>
      </c>
      <c r="AV127" s="195"/>
      <c r="AW127" s="195"/>
      <c r="AX127" s="195"/>
      <c r="AY127" s="195"/>
      <c r="AZ127" s="195"/>
      <c r="BA127" s="195"/>
    </row>
    <row r="128" spans="1:53" ht="15" customHeight="1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5"/>
      <c r="S128" s="53"/>
      <c r="T128" s="120"/>
      <c r="U128" s="120"/>
      <c r="V128" s="120"/>
      <c r="W128" s="120"/>
      <c r="X128" s="54"/>
      <c r="Y128" s="20"/>
      <c r="Z128" s="20"/>
      <c r="AA128" s="57" t="s">
        <v>171</v>
      </c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7"/>
      <c r="AQ128" s="53" t="s">
        <v>172</v>
      </c>
      <c r="AR128" s="120"/>
      <c r="AS128" s="120"/>
      <c r="AT128" s="54"/>
      <c r="AU128" s="195">
        <v>2</v>
      </c>
      <c r="AV128" s="195"/>
      <c r="AW128" s="195"/>
      <c r="AX128" s="195"/>
      <c r="AY128" s="195"/>
      <c r="AZ128" s="195"/>
      <c r="BA128" s="195"/>
    </row>
    <row r="129" spans="1:53" ht="15">
      <c r="A129" s="110" t="s">
        <v>66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2"/>
      <c r="S129" s="113">
        <f>SUM(S124:X128)</f>
        <v>240</v>
      </c>
      <c r="T129" s="114"/>
      <c r="U129" s="114"/>
      <c r="V129" s="114"/>
      <c r="W129" s="114"/>
      <c r="X129" s="115"/>
      <c r="Y129" s="20"/>
      <c r="Z129" s="20"/>
      <c r="AA129" s="57" t="s">
        <v>189</v>
      </c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7"/>
      <c r="AQ129" s="53">
        <v>8</v>
      </c>
      <c r="AR129" s="120"/>
      <c r="AS129" s="120"/>
      <c r="AT129" s="54"/>
      <c r="AU129" s="195">
        <v>2</v>
      </c>
      <c r="AV129" s="195"/>
      <c r="AW129" s="195"/>
      <c r="AX129" s="195"/>
      <c r="AY129" s="195"/>
      <c r="AZ129" s="195"/>
      <c r="BA129" s="195"/>
    </row>
    <row r="130" spans="27:53" ht="12.75">
      <c r="AA130" s="57" t="s">
        <v>151</v>
      </c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7"/>
      <c r="AQ130" s="53">
        <v>7</v>
      </c>
      <c r="AR130" s="120"/>
      <c r="AS130" s="120"/>
      <c r="AT130" s="54"/>
      <c r="AU130" s="195">
        <v>2</v>
      </c>
      <c r="AV130" s="195"/>
      <c r="AW130" s="195"/>
      <c r="AX130" s="195"/>
      <c r="AY130" s="195"/>
      <c r="AZ130" s="195"/>
      <c r="BA130" s="195"/>
    </row>
    <row r="132" spans="1:25" ht="15">
      <c r="A132" s="102" t="s">
        <v>87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</row>
    <row r="133" spans="1:53" ht="15">
      <c r="A133" s="123" t="s">
        <v>203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</row>
    <row r="135" spans="5:24" ht="12.75">
      <c r="E135" s="50" t="s">
        <v>163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5:32" ht="12.75">
      <c r="E136" s="220" t="s">
        <v>165</v>
      </c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</row>
    <row r="137" spans="5:24" ht="12.75"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</row>
    <row r="138" spans="5:24" ht="12.75"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</row>
  </sheetData>
  <sheetProtection/>
  <mergeCells count="934">
    <mergeCell ref="AN76:AO76"/>
    <mergeCell ref="AA76:AB76"/>
    <mergeCell ref="AC76:AD76"/>
    <mergeCell ref="AE76:AF76"/>
    <mergeCell ref="AG76:AH76"/>
    <mergeCell ref="AI76:AJ76"/>
    <mergeCell ref="AK76:AL76"/>
    <mergeCell ref="A76:B76"/>
    <mergeCell ref="C76:R76"/>
    <mergeCell ref="S76:T76"/>
    <mergeCell ref="U76:V76"/>
    <mergeCell ref="W76:X76"/>
    <mergeCell ref="Y76:Z76"/>
    <mergeCell ref="AA77:AB77"/>
    <mergeCell ref="AC77:AD77"/>
    <mergeCell ref="AE77:AF77"/>
    <mergeCell ref="AG77:AH77"/>
    <mergeCell ref="AI77:AJ77"/>
    <mergeCell ref="AK77:AL77"/>
    <mergeCell ref="A77:B77"/>
    <mergeCell ref="C77:R77"/>
    <mergeCell ref="S77:T77"/>
    <mergeCell ref="U77:V77"/>
    <mergeCell ref="W77:X77"/>
    <mergeCell ref="Y77:Z77"/>
    <mergeCell ref="AK110:AL110"/>
    <mergeCell ref="AK113:AL113"/>
    <mergeCell ref="AQ123:AT123"/>
    <mergeCell ref="AQ124:AT124"/>
    <mergeCell ref="AU123:BA123"/>
    <mergeCell ref="AQ125:AT125"/>
    <mergeCell ref="AA124:AP124"/>
    <mergeCell ref="AA125:AP125"/>
    <mergeCell ref="AE110:AF110"/>
    <mergeCell ref="AC110:AD110"/>
    <mergeCell ref="AQ126:AT126"/>
    <mergeCell ref="A115:AO115"/>
    <mergeCell ref="A118:AO118"/>
    <mergeCell ref="AQ127:AT127"/>
    <mergeCell ref="AU124:BA124"/>
    <mergeCell ref="AU125:BA125"/>
    <mergeCell ref="AU126:BA126"/>
    <mergeCell ref="AU127:BA127"/>
    <mergeCell ref="S124:X124"/>
    <mergeCell ref="A123:R123"/>
    <mergeCell ref="AU128:BA128"/>
    <mergeCell ref="AA129:AP129"/>
    <mergeCell ref="AQ129:AT129"/>
    <mergeCell ref="AU129:BA129"/>
    <mergeCell ref="AA128:AP128"/>
    <mergeCell ref="AQ128:AT128"/>
    <mergeCell ref="AA130:AP130"/>
    <mergeCell ref="AQ130:AT130"/>
    <mergeCell ref="AU130:BA130"/>
    <mergeCell ref="C105:R105"/>
    <mergeCell ref="S105:T105"/>
    <mergeCell ref="U105:V105"/>
    <mergeCell ref="W105:X105"/>
    <mergeCell ref="Y105:Z105"/>
    <mergeCell ref="AA127:AP127"/>
    <mergeCell ref="AA122:AY122"/>
    <mergeCell ref="AN106:AO106"/>
    <mergeCell ref="AC108:AD108"/>
    <mergeCell ref="AK106:AL106"/>
    <mergeCell ref="E136:AF136"/>
    <mergeCell ref="AN98:AO98"/>
    <mergeCell ref="Y98:Z98"/>
    <mergeCell ref="C106:R106"/>
    <mergeCell ref="S106:T106"/>
    <mergeCell ref="U106:V106"/>
    <mergeCell ref="C99:R99"/>
    <mergeCell ref="A97:B97"/>
    <mergeCell ref="C97:R97"/>
    <mergeCell ref="S97:T97"/>
    <mergeCell ref="U97:V97"/>
    <mergeCell ref="W97:X97"/>
    <mergeCell ref="Y97:Z97"/>
    <mergeCell ref="AI98:AJ98"/>
    <mergeCell ref="AA98:AB98"/>
    <mergeCell ref="AE97:AF97"/>
    <mergeCell ref="AG97:AH97"/>
    <mergeCell ref="AI97:AJ97"/>
    <mergeCell ref="AK98:AL98"/>
    <mergeCell ref="AA97:AB97"/>
    <mergeCell ref="AC97:AD97"/>
    <mergeCell ref="A98:B98"/>
    <mergeCell ref="C98:R98"/>
    <mergeCell ref="S98:T98"/>
    <mergeCell ref="U98:V98"/>
    <mergeCell ref="W98:X98"/>
    <mergeCell ref="AC98:AD98"/>
    <mergeCell ref="Y74:Z74"/>
    <mergeCell ref="AA74:AB74"/>
    <mergeCell ref="AC74:AD74"/>
    <mergeCell ref="AE74:AF74"/>
    <mergeCell ref="AG74:AH74"/>
    <mergeCell ref="A74:B74"/>
    <mergeCell ref="C74:R74"/>
    <mergeCell ref="S74:T74"/>
    <mergeCell ref="U74:V74"/>
    <mergeCell ref="A99:B99"/>
    <mergeCell ref="U99:V99"/>
    <mergeCell ref="W99:X99"/>
    <mergeCell ref="Y99:Z99"/>
    <mergeCell ref="AA99:AB99"/>
    <mergeCell ref="AC99:AD99"/>
    <mergeCell ref="S99:T99"/>
    <mergeCell ref="AI104:AJ104"/>
    <mergeCell ref="AI103:AJ103"/>
    <mergeCell ref="AK74:AL74"/>
    <mergeCell ref="AN74:AO74"/>
    <mergeCell ref="AI74:AJ74"/>
    <mergeCell ref="W74:X74"/>
    <mergeCell ref="AE98:AF98"/>
    <mergeCell ref="AG98:AH98"/>
    <mergeCell ref="AI102:AJ102"/>
    <mergeCell ref="AG103:AH103"/>
    <mergeCell ref="AK104:AL104"/>
    <mergeCell ref="AE99:AF99"/>
    <mergeCell ref="AG99:AH99"/>
    <mergeCell ref="AI99:AJ99"/>
    <mergeCell ref="AK99:AL99"/>
    <mergeCell ref="AA106:AB106"/>
    <mergeCell ref="AC106:AD106"/>
    <mergeCell ref="AE106:AF106"/>
    <mergeCell ref="AI106:AJ106"/>
    <mergeCell ref="AE104:AF104"/>
    <mergeCell ref="AN99:AO99"/>
    <mergeCell ref="AA105:AB105"/>
    <mergeCell ref="AC105:AD105"/>
    <mergeCell ref="AE105:AF105"/>
    <mergeCell ref="AG105:AH105"/>
    <mergeCell ref="AK105:AL105"/>
    <mergeCell ref="AN105:AO105"/>
    <mergeCell ref="AA104:AB104"/>
    <mergeCell ref="AC104:AD104"/>
    <mergeCell ref="AI105:AJ105"/>
    <mergeCell ref="C104:R104"/>
    <mergeCell ref="S104:T104"/>
    <mergeCell ref="U104:V104"/>
    <mergeCell ref="W104:X104"/>
    <mergeCell ref="Y104:Z104"/>
    <mergeCell ref="Y106:Z106"/>
    <mergeCell ref="A105:B105"/>
    <mergeCell ref="C108:R108"/>
    <mergeCell ref="S108:T108"/>
    <mergeCell ref="U108:V108"/>
    <mergeCell ref="W108:X108"/>
    <mergeCell ref="Y108:Z108"/>
    <mergeCell ref="A106:B106"/>
    <mergeCell ref="W106:X106"/>
    <mergeCell ref="AI108:AJ108"/>
    <mergeCell ref="AK108:AL108"/>
    <mergeCell ref="AE107:AF107"/>
    <mergeCell ref="AG107:AH107"/>
    <mergeCell ref="AI107:AJ107"/>
    <mergeCell ref="AG108:AH108"/>
    <mergeCell ref="AG104:AH104"/>
    <mergeCell ref="AG106:AH106"/>
    <mergeCell ref="AE103:AF103"/>
    <mergeCell ref="A2:L2"/>
    <mergeCell ref="AI110:AJ110"/>
    <mergeCell ref="AN110:AO110"/>
    <mergeCell ref="A110:B110"/>
    <mergeCell ref="C110:R110"/>
    <mergeCell ref="S110:T110"/>
    <mergeCell ref="U110:V110"/>
    <mergeCell ref="AA110:AB110"/>
    <mergeCell ref="AN104:AO104"/>
    <mergeCell ref="A103:B103"/>
    <mergeCell ref="C103:R103"/>
    <mergeCell ref="S103:T103"/>
    <mergeCell ref="U103:V103"/>
    <mergeCell ref="W103:X103"/>
    <mergeCell ref="Y103:Z103"/>
    <mergeCell ref="AA103:AB103"/>
    <mergeCell ref="AC103:AD103"/>
    <mergeCell ref="A104:B104"/>
    <mergeCell ref="AN103:AO103"/>
    <mergeCell ref="A73:B73"/>
    <mergeCell ref="C73:R73"/>
    <mergeCell ref="S73:T73"/>
    <mergeCell ref="U73:V73"/>
    <mergeCell ref="W73:X73"/>
    <mergeCell ref="Y73:Z73"/>
    <mergeCell ref="AE100:AF100"/>
    <mergeCell ref="AK97:AL97"/>
    <mergeCell ref="AN97:AO97"/>
    <mergeCell ref="AK103:AL103"/>
    <mergeCell ref="W84:X84"/>
    <mergeCell ref="W85:X85"/>
    <mergeCell ref="AA73:AB73"/>
    <mergeCell ref="AC73:AD73"/>
    <mergeCell ref="AE73:AF73"/>
    <mergeCell ref="AG73:AH73"/>
    <mergeCell ref="AE85:AF85"/>
    <mergeCell ref="AG78:AH78"/>
    <mergeCell ref="AN108:AO108"/>
    <mergeCell ref="A108:B108"/>
    <mergeCell ref="C107:R107"/>
    <mergeCell ref="S107:T107"/>
    <mergeCell ref="U107:V107"/>
    <mergeCell ref="W107:X107"/>
    <mergeCell ref="AK107:AL107"/>
    <mergeCell ref="A107:B107"/>
    <mergeCell ref="AE108:AF108"/>
    <mergeCell ref="AA108:AB108"/>
    <mergeCell ref="S86:T86"/>
    <mergeCell ref="U86:V86"/>
    <mergeCell ref="Y86:Z86"/>
    <mergeCell ref="AC86:AD86"/>
    <mergeCell ref="AA86:AB86"/>
    <mergeCell ref="Y107:Z107"/>
    <mergeCell ref="AA107:AB107"/>
    <mergeCell ref="AC107:AD107"/>
    <mergeCell ref="AC93:AD93"/>
    <mergeCell ref="S93:T93"/>
    <mergeCell ref="AN102:AO102"/>
    <mergeCell ref="AN55:AO55"/>
    <mergeCell ref="AE56:AF56"/>
    <mergeCell ref="AG56:AH56"/>
    <mergeCell ref="AG57:AH57"/>
    <mergeCell ref="AE57:AF57"/>
    <mergeCell ref="AI56:AJ56"/>
    <mergeCell ref="AK56:AL56"/>
    <mergeCell ref="AK57:AL57"/>
    <mergeCell ref="AN57:AO57"/>
    <mergeCell ref="AA113:AB113"/>
    <mergeCell ref="AN95:AO95"/>
    <mergeCell ref="AK95:AL95"/>
    <mergeCell ref="AG112:AH112"/>
    <mergeCell ref="AC113:AD113"/>
    <mergeCell ref="AA102:AB102"/>
    <mergeCell ref="AI95:AJ95"/>
    <mergeCell ref="AG95:AH95"/>
    <mergeCell ref="AE95:AF95"/>
    <mergeCell ref="AI100:AJ100"/>
    <mergeCell ref="AI37:BA37"/>
    <mergeCell ref="AY33:BA33"/>
    <mergeCell ref="AN100:AO100"/>
    <mergeCell ref="E137:X137"/>
    <mergeCell ref="E138:X138"/>
    <mergeCell ref="AA111:AB111"/>
    <mergeCell ref="AC111:AD111"/>
    <mergeCell ref="S112:T112"/>
    <mergeCell ref="U112:V112"/>
    <mergeCell ref="A112:R112"/>
    <mergeCell ref="AI48:AJ50"/>
    <mergeCell ref="AP39:AX39"/>
    <mergeCell ref="AP47:BA47"/>
    <mergeCell ref="AN53:AO53"/>
    <mergeCell ref="AX46:AY46"/>
    <mergeCell ref="AT46:AU46"/>
    <mergeCell ref="AY39:BA39"/>
    <mergeCell ref="AI39:AO39"/>
    <mergeCell ref="AV33:AX33"/>
    <mergeCell ref="AP38:AX38"/>
    <mergeCell ref="AN46:AO50"/>
    <mergeCell ref="A60:BA60"/>
    <mergeCell ref="AI33:AU33"/>
    <mergeCell ref="AI54:AJ54"/>
    <mergeCell ref="AY36:BA36"/>
    <mergeCell ref="AV34:AX34"/>
    <mergeCell ref="AV46:AW46"/>
    <mergeCell ref="AP46:AQ46"/>
    <mergeCell ref="AV35:AX35"/>
    <mergeCell ref="A125:R125"/>
    <mergeCell ref="S125:X125"/>
    <mergeCell ref="U111:V111"/>
    <mergeCell ref="A113:Z113"/>
    <mergeCell ref="A111:R111"/>
    <mergeCell ref="S111:T111"/>
    <mergeCell ref="Y111:Z111"/>
    <mergeCell ref="A122:X122"/>
    <mergeCell ref="A124:R124"/>
    <mergeCell ref="S123:X123"/>
    <mergeCell ref="Y100:Z100"/>
    <mergeCell ref="S100:T100"/>
    <mergeCell ref="A116:AO116"/>
    <mergeCell ref="AK100:AL100"/>
    <mergeCell ref="AE113:AF113"/>
    <mergeCell ref="A102:B102"/>
    <mergeCell ref="AI112:AJ112"/>
    <mergeCell ref="AE111:AF111"/>
    <mergeCell ref="AE102:AF102"/>
    <mergeCell ref="AK55:AL55"/>
    <mergeCell ref="AG55:AH55"/>
    <mergeCell ref="AI55:AJ55"/>
    <mergeCell ref="AE55:AF55"/>
    <mergeCell ref="AN56:AO56"/>
    <mergeCell ref="AI57:AJ57"/>
    <mergeCell ref="Y55:Z55"/>
    <mergeCell ref="AN111:AO111"/>
    <mergeCell ref="AN59:AO59"/>
    <mergeCell ref="AG59:AH59"/>
    <mergeCell ref="AI59:AJ59"/>
    <mergeCell ref="AK59:AL59"/>
    <mergeCell ref="Y56:Z56"/>
    <mergeCell ref="AC57:AD57"/>
    <mergeCell ref="AA56:AB56"/>
    <mergeCell ref="AC56:AD56"/>
    <mergeCell ref="A126:R126"/>
    <mergeCell ref="S126:X126"/>
    <mergeCell ref="Y59:Z59"/>
    <mergeCell ref="U59:V59"/>
    <mergeCell ref="AA93:AB93"/>
    <mergeCell ref="Y110:Z110"/>
    <mergeCell ref="A100:B100"/>
    <mergeCell ref="A95:R95"/>
    <mergeCell ref="C100:R100"/>
    <mergeCell ref="AA83:AB83"/>
    <mergeCell ref="AC55:AD55"/>
    <mergeCell ref="Y57:Z57"/>
    <mergeCell ref="AA55:AB55"/>
    <mergeCell ref="A57:B57"/>
    <mergeCell ref="A55:B55"/>
    <mergeCell ref="C55:R55"/>
    <mergeCell ref="S55:T55"/>
    <mergeCell ref="S57:T57"/>
    <mergeCell ref="A56:B56"/>
    <mergeCell ref="C56:R56"/>
    <mergeCell ref="S56:T56"/>
    <mergeCell ref="C57:R57"/>
    <mergeCell ref="AG70:AH70"/>
    <mergeCell ref="AG72:AH72"/>
    <mergeCell ref="AG75:AH75"/>
    <mergeCell ref="U56:V56"/>
    <mergeCell ref="U57:V57"/>
    <mergeCell ref="A59:R59"/>
    <mergeCell ref="S59:T59"/>
    <mergeCell ref="AC66:AD66"/>
    <mergeCell ref="AA57:AB57"/>
    <mergeCell ref="AA59:AB59"/>
    <mergeCell ref="AC59:AD59"/>
    <mergeCell ref="AA66:AB66"/>
    <mergeCell ref="AE78:AF78"/>
    <mergeCell ref="AC78:AD78"/>
    <mergeCell ref="AE58:AF58"/>
    <mergeCell ref="AE65:AF65"/>
    <mergeCell ref="AC70:AD70"/>
    <mergeCell ref="AA58:AB58"/>
    <mergeCell ref="AI72:AJ72"/>
    <mergeCell ref="AI87:AJ87"/>
    <mergeCell ref="AG83:AH83"/>
    <mergeCell ref="AE66:AF66"/>
    <mergeCell ref="AG66:AH66"/>
    <mergeCell ref="AK66:AL66"/>
    <mergeCell ref="AI75:AJ75"/>
    <mergeCell ref="AK78:AL78"/>
    <mergeCell ref="AI83:AJ83"/>
    <mergeCell ref="AK83:AL83"/>
    <mergeCell ref="AG87:AH87"/>
    <mergeCell ref="AC72:AD72"/>
    <mergeCell ref="AE72:AF72"/>
    <mergeCell ref="AE70:AF70"/>
    <mergeCell ref="AG86:AH86"/>
    <mergeCell ref="AC83:AD83"/>
    <mergeCell ref="AE83:AF83"/>
    <mergeCell ref="AC80:AD80"/>
    <mergeCell ref="AG81:AH81"/>
    <mergeCell ref="AG84:AH84"/>
    <mergeCell ref="AI38:AO38"/>
    <mergeCell ref="AC44:AO45"/>
    <mergeCell ref="AI34:AU34"/>
    <mergeCell ref="AI35:AU35"/>
    <mergeCell ref="AP44:BA45"/>
    <mergeCell ref="AI36:AU36"/>
    <mergeCell ref="AV36:AX36"/>
    <mergeCell ref="AY34:BA34"/>
    <mergeCell ref="AY35:BA35"/>
    <mergeCell ref="AY38:BA38"/>
    <mergeCell ref="AG48:AH50"/>
    <mergeCell ref="AI53:AJ53"/>
    <mergeCell ref="AR46:AS46"/>
    <mergeCell ref="AE53:AF53"/>
    <mergeCell ref="AC53:AD53"/>
    <mergeCell ref="AE54:AF54"/>
    <mergeCell ref="AK54:AL54"/>
    <mergeCell ref="AG53:AH53"/>
    <mergeCell ref="AC54:AD54"/>
    <mergeCell ref="AN54:AO54"/>
    <mergeCell ref="AM9:BA9"/>
    <mergeCell ref="AM10:BA10"/>
    <mergeCell ref="AM11:BA11"/>
    <mergeCell ref="AM12:BA12"/>
    <mergeCell ref="AA53:AB53"/>
    <mergeCell ref="Y54:Z54"/>
    <mergeCell ref="AE46:AM46"/>
    <mergeCell ref="AG54:AH54"/>
    <mergeCell ref="AA54:AB54"/>
    <mergeCell ref="A52:BA52"/>
    <mergeCell ref="AI30:BA30"/>
    <mergeCell ref="AM13:BA13"/>
    <mergeCell ref="AM14:BA14"/>
    <mergeCell ref="A20:AK20"/>
    <mergeCell ref="AX22:BA22"/>
    <mergeCell ref="A15:AK15"/>
    <mergeCell ref="A22:A23"/>
    <mergeCell ref="AS22:AW22"/>
    <mergeCell ref="AO22:AR22"/>
    <mergeCell ref="A10:AK10"/>
    <mergeCell ref="A11:AK11"/>
    <mergeCell ref="X22:AA22"/>
    <mergeCell ref="B22:E22"/>
    <mergeCell ref="F22:I22"/>
    <mergeCell ref="A16:AK16"/>
    <mergeCell ref="A17:AK17"/>
    <mergeCell ref="S22:W22"/>
    <mergeCell ref="AY31:BA31"/>
    <mergeCell ref="AV31:AX31"/>
    <mergeCell ref="A31:B32"/>
    <mergeCell ref="C31:F32"/>
    <mergeCell ref="T31:V32"/>
    <mergeCell ref="Z31:AH31"/>
    <mergeCell ref="J31:L32"/>
    <mergeCell ref="AY32:BA32"/>
    <mergeCell ref="AI32:AU32"/>
    <mergeCell ref="AV32:AX32"/>
    <mergeCell ref="A5:J5"/>
    <mergeCell ref="L5:AK5"/>
    <mergeCell ref="A6:J6"/>
    <mergeCell ref="AM5:BA5"/>
    <mergeCell ref="M6:AK6"/>
    <mergeCell ref="AI31:AU31"/>
    <mergeCell ref="O22:R22"/>
    <mergeCell ref="A19:AK19"/>
    <mergeCell ref="A21:BA21"/>
    <mergeCell ref="J22:N22"/>
    <mergeCell ref="J34:L34"/>
    <mergeCell ref="G31:I32"/>
    <mergeCell ref="G33:I33"/>
    <mergeCell ref="L7:AK7"/>
    <mergeCell ref="L8:AK8"/>
    <mergeCell ref="AB22:AE22"/>
    <mergeCell ref="Z32:AH32"/>
    <mergeCell ref="A18:AK18"/>
    <mergeCell ref="AJ22:AN22"/>
    <mergeCell ref="AF22:AI22"/>
    <mergeCell ref="AM8:BA8"/>
    <mergeCell ref="AM6:BA6"/>
    <mergeCell ref="AM7:BA7"/>
    <mergeCell ref="C35:F35"/>
    <mergeCell ref="M31:O32"/>
    <mergeCell ref="T34:V34"/>
    <mergeCell ref="W34:Y34"/>
    <mergeCell ref="T35:V35"/>
    <mergeCell ref="P35:S35"/>
    <mergeCell ref="M35:O35"/>
    <mergeCell ref="A33:B33"/>
    <mergeCell ref="A34:B34"/>
    <mergeCell ref="AV1:BA1"/>
    <mergeCell ref="AQ2:BA2"/>
    <mergeCell ref="AO3:BA3"/>
    <mergeCell ref="AM4:BA4"/>
    <mergeCell ref="G34:I34"/>
    <mergeCell ref="W31:Y32"/>
    <mergeCell ref="A30:Y30"/>
    <mergeCell ref="J33:L33"/>
    <mergeCell ref="G36:I36"/>
    <mergeCell ref="C33:F33"/>
    <mergeCell ref="C36:F36"/>
    <mergeCell ref="P34:S34"/>
    <mergeCell ref="A12:AK12"/>
    <mergeCell ref="A13:AK13"/>
    <mergeCell ref="A14:AK14"/>
    <mergeCell ref="W33:Y33"/>
    <mergeCell ref="A36:B36"/>
    <mergeCell ref="P33:S33"/>
    <mergeCell ref="A35:B35"/>
    <mergeCell ref="M33:O33"/>
    <mergeCell ref="M34:O34"/>
    <mergeCell ref="M36:O36"/>
    <mergeCell ref="T36:V36"/>
    <mergeCell ref="W35:Y35"/>
    <mergeCell ref="T33:V33"/>
    <mergeCell ref="J36:L36"/>
    <mergeCell ref="C34:F34"/>
    <mergeCell ref="G35:I35"/>
    <mergeCell ref="Z33:AH33"/>
    <mergeCell ref="Z34:AH34"/>
    <mergeCell ref="Z35:AH35"/>
    <mergeCell ref="Z36:AH36"/>
    <mergeCell ref="Z37:AH37"/>
    <mergeCell ref="P31:S32"/>
    <mergeCell ref="G37:I37"/>
    <mergeCell ref="C37:F37"/>
    <mergeCell ref="P38:S38"/>
    <mergeCell ref="T38:V38"/>
    <mergeCell ref="A37:B37"/>
    <mergeCell ref="A39:B39"/>
    <mergeCell ref="C39:F39"/>
    <mergeCell ref="P37:S37"/>
    <mergeCell ref="W39:Y39"/>
    <mergeCell ref="W46:X50"/>
    <mergeCell ref="Z38:AH38"/>
    <mergeCell ref="AG47:AM47"/>
    <mergeCell ref="AK48:AL50"/>
    <mergeCell ref="AM48:AM50"/>
    <mergeCell ref="A43:BA43"/>
    <mergeCell ref="AZ46:BA46"/>
    <mergeCell ref="AP49:BA49"/>
    <mergeCell ref="AC46:AD50"/>
    <mergeCell ref="J35:L35"/>
    <mergeCell ref="P36:S36"/>
    <mergeCell ref="W36:Y36"/>
    <mergeCell ref="T37:V37"/>
    <mergeCell ref="M37:O37"/>
    <mergeCell ref="P39:S39"/>
    <mergeCell ref="T39:V39"/>
    <mergeCell ref="M38:O38"/>
    <mergeCell ref="J37:L37"/>
    <mergeCell ref="W37:Y37"/>
    <mergeCell ref="S44:Z45"/>
    <mergeCell ref="C44:R50"/>
    <mergeCell ref="A44:B50"/>
    <mergeCell ref="Y53:Z53"/>
    <mergeCell ref="C53:R53"/>
    <mergeCell ref="A51:BA51"/>
    <mergeCell ref="AK53:AL53"/>
    <mergeCell ref="Y46:Z50"/>
    <mergeCell ref="S46:T50"/>
    <mergeCell ref="U46:V50"/>
    <mergeCell ref="S53:T53"/>
    <mergeCell ref="S54:T54"/>
    <mergeCell ref="A54:B54"/>
    <mergeCell ref="C54:R54"/>
    <mergeCell ref="AE47:AF50"/>
    <mergeCell ref="G39:I39"/>
    <mergeCell ref="J39:L39"/>
    <mergeCell ref="M39:O39"/>
    <mergeCell ref="A53:B53"/>
    <mergeCell ref="AA44:AB50"/>
    <mergeCell ref="U55:V55"/>
    <mergeCell ref="U53:V53"/>
    <mergeCell ref="U54:V54"/>
    <mergeCell ref="W53:X53"/>
    <mergeCell ref="W54:X54"/>
    <mergeCell ref="W55:X55"/>
    <mergeCell ref="A75:B75"/>
    <mergeCell ref="C75:R75"/>
    <mergeCell ref="A83:B83"/>
    <mergeCell ref="C83:R83"/>
    <mergeCell ref="A85:B85"/>
    <mergeCell ref="C85:R85"/>
    <mergeCell ref="A78:R78"/>
    <mergeCell ref="A79:BA79"/>
    <mergeCell ref="W83:X83"/>
    <mergeCell ref="S78:T78"/>
    <mergeCell ref="A66:B66"/>
    <mergeCell ref="C66:R66"/>
    <mergeCell ref="A93:B93"/>
    <mergeCell ref="C93:R93"/>
    <mergeCell ref="A88:R88"/>
    <mergeCell ref="A86:B86"/>
    <mergeCell ref="C86:R86"/>
    <mergeCell ref="A72:B72"/>
    <mergeCell ref="C72:R72"/>
    <mergeCell ref="A87:R87"/>
    <mergeCell ref="S95:T95"/>
    <mergeCell ref="S94:T94"/>
    <mergeCell ref="AN94:AO94"/>
    <mergeCell ref="U94:V94"/>
    <mergeCell ref="AA94:AB94"/>
    <mergeCell ref="AK94:AL94"/>
    <mergeCell ref="AC95:AD95"/>
    <mergeCell ref="AI94:AJ94"/>
    <mergeCell ref="AE94:AF94"/>
    <mergeCell ref="W95:X95"/>
    <mergeCell ref="U83:V83"/>
    <mergeCell ref="Y83:Z83"/>
    <mergeCell ref="AN78:AO78"/>
    <mergeCell ref="AC84:AD84"/>
    <mergeCell ref="AI93:AJ93"/>
    <mergeCell ref="AK93:AL93"/>
    <mergeCell ref="AG93:AH93"/>
    <mergeCell ref="AE93:AF93"/>
    <mergeCell ref="AN83:AO83"/>
    <mergeCell ref="AE80:AF80"/>
    <mergeCell ref="A133:BA133"/>
    <mergeCell ref="A128:R128"/>
    <mergeCell ref="U102:V102"/>
    <mergeCell ref="AC102:AD102"/>
    <mergeCell ref="S128:X128"/>
    <mergeCell ref="AG94:AH94"/>
    <mergeCell ref="Y94:Z94"/>
    <mergeCell ref="AC94:AD94"/>
    <mergeCell ref="A96:BA96"/>
    <mergeCell ref="A94:B94"/>
    <mergeCell ref="AG100:AH100"/>
    <mergeCell ref="A89:BA89"/>
    <mergeCell ref="AI84:AJ84"/>
    <mergeCell ref="AC85:AD85"/>
    <mergeCell ref="U95:V95"/>
    <mergeCell ref="A90:BA90"/>
    <mergeCell ref="U93:V93"/>
    <mergeCell ref="AN84:AO84"/>
    <mergeCell ref="C94:R94"/>
    <mergeCell ref="AN93:AO93"/>
    <mergeCell ref="AG111:AH111"/>
    <mergeCell ref="AE112:AF112"/>
    <mergeCell ref="S102:T102"/>
    <mergeCell ref="AK102:AL102"/>
    <mergeCell ref="AG102:AH102"/>
    <mergeCell ref="AG110:AH110"/>
    <mergeCell ref="AK111:AL111"/>
    <mergeCell ref="AI111:AJ111"/>
    <mergeCell ref="W111:X111"/>
    <mergeCell ref="AG109:AH109"/>
    <mergeCell ref="AN107:AO107"/>
    <mergeCell ref="A129:R129"/>
    <mergeCell ref="S129:X129"/>
    <mergeCell ref="AA100:AB100"/>
    <mergeCell ref="Y102:Z102"/>
    <mergeCell ref="C102:R102"/>
    <mergeCell ref="U100:V100"/>
    <mergeCell ref="A117:AO117"/>
    <mergeCell ref="AC100:AD100"/>
    <mergeCell ref="S127:X127"/>
    <mergeCell ref="Y70:Z70"/>
    <mergeCell ref="AA70:AB70"/>
    <mergeCell ref="S83:T83"/>
    <mergeCell ref="Y93:Z93"/>
    <mergeCell ref="S85:T85"/>
    <mergeCell ref="U85:V85"/>
    <mergeCell ref="Y85:Z85"/>
    <mergeCell ref="AA85:AB85"/>
    <mergeCell ref="Y72:Z72"/>
    <mergeCell ref="S72:T72"/>
    <mergeCell ref="AK71:AL71"/>
    <mergeCell ref="AN71:AO71"/>
    <mergeCell ref="S66:T66"/>
    <mergeCell ref="U66:V66"/>
    <mergeCell ref="Y66:Z66"/>
    <mergeCell ref="AA72:AB72"/>
    <mergeCell ref="AN72:AO72"/>
    <mergeCell ref="AA69:AB69"/>
    <mergeCell ref="AN66:AO66"/>
    <mergeCell ref="AI69:AJ69"/>
    <mergeCell ref="U72:V72"/>
    <mergeCell ref="W70:X70"/>
    <mergeCell ref="AK70:AL70"/>
    <mergeCell ref="A70:B70"/>
    <mergeCell ref="C70:R70"/>
    <mergeCell ref="S70:T70"/>
    <mergeCell ref="U70:V70"/>
    <mergeCell ref="AG71:AH71"/>
    <mergeCell ref="AI71:AJ71"/>
    <mergeCell ref="W72:X72"/>
    <mergeCell ref="AK84:AL84"/>
    <mergeCell ref="Y84:Z84"/>
    <mergeCell ref="AA84:AB84"/>
    <mergeCell ref="S75:T75"/>
    <mergeCell ref="U75:V75"/>
    <mergeCell ref="AC75:AD75"/>
    <mergeCell ref="AE75:AF75"/>
    <mergeCell ref="Y75:Z75"/>
    <mergeCell ref="AA75:AB75"/>
    <mergeCell ref="AI78:AJ78"/>
    <mergeCell ref="W75:X75"/>
    <mergeCell ref="AE84:AF84"/>
    <mergeCell ref="A84:B84"/>
    <mergeCell ref="C84:R84"/>
    <mergeCell ref="S84:T84"/>
    <mergeCell ref="U84:V84"/>
    <mergeCell ref="AE82:AF82"/>
    <mergeCell ref="AA78:AB78"/>
    <mergeCell ref="U78:V78"/>
    <mergeCell ref="Y78:Z78"/>
    <mergeCell ref="AI85:AJ85"/>
    <mergeCell ref="AK85:AL85"/>
    <mergeCell ref="AN85:AO85"/>
    <mergeCell ref="AE87:AF87"/>
    <mergeCell ref="AE88:AF88"/>
    <mergeCell ref="AK87:AL87"/>
    <mergeCell ref="AE86:AF86"/>
    <mergeCell ref="AI86:AJ86"/>
    <mergeCell ref="AK86:AL86"/>
    <mergeCell ref="AN86:AO86"/>
    <mergeCell ref="AK73:AL73"/>
    <mergeCell ref="AN87:AO87"/>
    <mergeCell ref="AK88:AL88"/>
    <mergeCell ref="AI88:AJ88"/>
    <mergeCell ref="AG88:AH88"/>
    <mergeCell ref="AN88:AO88"/>
    <mergeCell ref="AG80:AH80"/>
    <mergeCell ref="AI80:AJ80"/>
    <mergeCell ref="AK80:AL80"/>
    <mergeCell ref="AG85:AH85"/>
    <mergeCell ref="S87:T87"/>
    <mergeCell ref="U87:V87"/>
    <mergeCell ref="Y87:Z87"/>
    <mergeCell ref="AA88:AB88"/>
    <mergeCell ref="AC88:AD88"/>
    <mergeCell ref="AA87:AB87"/>
    <mergeCell ref="AC87:AD87"/>
    <mergeCell ref="S88:T88"/>
    <mergeCell ref="U88:V88"/>
    <mergeCell ref="Y88:Z88"/>
    <mergeCell ref="W87:X87"/>
    <mergeCell ref="W88:X88"/>
    <mergeCell ref="A132:Y132"/>
    <mergeCell ref="A127:R127"/>
    <mergeCell ref="Y95:Z95"/>
    <mergeCell ref="AA95:AB95"/>
    <mergeCell ref="W94:X94"/>
    <mergeCell ref="Y112:Z112"/>
    <mergeCell ref="AA112:AB112"/>
    <mergeCell ref="W112:X112"/>
    <mergeCell ref="A114:AO114"/>
    <mergeCell ref="AI113:AJ113"/>
    <mergeCell ref="AG113:AH113"/>
    <mergeCell ref="AN113:AO113"/>
    <mergeCell ref="W102:X102"/>
    <mergeCell ref="W110:X110"/>
    <mergeCell ref="AK112:AL112"/>
    <mergeCell ref="AN112:AO112"/>
    <mergeCell ref="AC112:AD112"/>
    <mergeCell ref="AI109:AJ109"/>
    <mergeCell ref="W78:X78"/>
    <mergeCell ref="A38:B38"/>
    <mergeCell ref="C38:F38"/>
    <mergeCell ref="G38:I38"/>
    <mergeCell ref="J38:L38"/>
    <mergeCell ref="W38:Y38"/>
    <mergeCell ref="W56:X56"/>
    <mergeCell ref="W57:X57"/>
    <mergeCell ref="W59:X59"/>
    <mergeCell ref="W66:X66"/>
    <mergeCell ref="W86:X86"/>
    <mergeCell ref="AN73:AO73"/>
    <mergeCell ref="W93:X93"/>
    <mergeCell ref="W100:X100"/>
    <mergeCell ref="AI70:AJ70"/>
    <mergeCell ref="AI66:AJ66"/>
    <mergeCell ref="AE69:AF69"/>
    <mergeCell ref="AG69:AH69"/>
    <mergeCell ref="AK69:AL69"/>
    <mergeCell ref="AN69:AO69"/>
    <mergeCell ref="A101:BA101"/>
    <mergeCell ref="A58:B58"/>
    <mergeCell ref="C58:R58"/>
    <mergeCell ref="S58:T58"/>
    <mergeCell ref="U58:V58"/>
    <mergeCell ref="W58:X58"/>
    <mergeCell ref="Y58:Z58"/>
    <mergeCell ref="AC69:AD69"/>
    <mergeCell ref="AN58:AO58"/>
    <mergeCell ref="AG82:AH82"/>
    <mergeCell ref="AI82:AJ82"/>
    <mergeCell ref="AK82:AL82"/>
    <mergeCell ref="AN82:AO82"/>
    <mergeCell ref="AN80:AO80"/>
    <mergeCell ref="AN75:AO75"/>
    <mergeCell ref="AI81:AJ81"/>
    <mergeCell ref="AK81:AL81"/>
    <mergeCell ref="AN81:AO81"/>
    <mergeCell ref="AK75:AL75"/>
    <mergeCell ref="AN77:AO77"/>
    <mergeCell ref="AK72:AL72"/>
    <mergeCell ref="AN70:AO70"/>
    <mergeCell ref="AI73:AJ73"/>
    <mergeCell ref="AG58:AH58"/>
    <mergeCell ref="AI58:AJ58"/>
    <mergeCell ref="AK58:AL58"/>
    <mergeCell ref="AK61:AL61"/>
    <mergeCell ref="AN61:AO61"/>
    <mergeCell ref="AN67:AO67"/>
    <mergeCell ref="AN64:AO64"/>
    <mergeCell ref="AC58:AD58"/>
    <mergeCell ref="AE59:AF59"/>
    <mergeCell ref="A69:B69"/>
    <mergeCell ref="C69:R69"/>
    <mergeCell ref="S69:T69"/>
    <mergeCell ref="U69:V69"/>
    <mergeCell ref="W69:X69"/>
    <mergeCell ref="Y69:Z69"/>
    <mergeCell ref="A65:B65"/>
    <mergeCell ref="C65:R65"/>
    <mergeCell ref="S65:T65"/>
    <mergeCell ref="U65:V65"/>
    <mergeCell ref="W65:X65"/>
    <mergeCell ref="Y65:Z65"/>
    <mergeCell ref="AA65:AB65"/>
    <mergeCell ref="AC65:AD65"/>
    <mergeCell ref="AG65:AH65"/>
    <mergeCell ref="AI65:AJ65"/>
    <mergeCell ref="AK65:AL65"/>
    <mergeCell ref="AN65:AO65"/>
    <mergeCell ref="A61:B61"/>
    <mergeCell ref="C61:R61"/>
    <mergeCell ref="S61:T61"/>
    <mergeCell ref="U61:V61"/>
    <mergeCell ref="W61:X61"/>
    <mergeCell ref="AA61:AB61"/>
    <mergeCell ref="Y61:Z61"/>
    <mergeCell ref="AC61:AD61"/>
    <mergeCell ref="AE61:AF61"/>
    <mergeCell ref="AG61:AH61"/>
    <mergeCell ref="AI61:AJ61"/>
    <mergeCell ref="A71:B71"/>
    <mergeCell ref="C71:R71"/>
    <mergeCell ref="S71:T71"/>
    <mergeCell ref="U71:V71"/>
    <mergeCell ref="W71:X71"/>
    <mergeCell ref="Y71:Z71"/>
    <mergeCell ref="AA71:AB71"/>
    <mergeCell ref="AC71:AD71"/>
    <mergeCell ref="AE71:AF71"/>
    <mergeCell ref="A68:B68"/>
    <mergeCell ref="C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N68:AO68"/>
    <mergeCell ref="A67:B67"/>
    <mergeCell ref="C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64:B64"/>
    <mergeCell ref="C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63:B63"/>
    <mergeCell ref="C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N63:AO63"/>
    <mergeCell ref="A62:B62"/>
    <mergeCell ref="C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N62:AO62"/>
    <mergeCell ref="A82:B82"/>
    <mergeCell ref="C82:R82"/>
    <mergeCell ref="S82:T82"/>
    <mergeCell ref="U82:V82"/>
    <mergeCell ref="W82:X82"/>
    <mergeCell ref="Y82:Z82"/>
    <mergeCell ref="AA82:AB82"/>
    <mergeCell ref="AC82:AD82"/>
    <mergeCell ref="A80:B80"/>
    <mergeCell ref="C80:R80"/>
    <mergeCell ref="S80:T80"/>
    <mergeCell ref="U80:V80"/>
    <mergeCell ref="W80:X80"/>
    <mergeCell ref="Y80:Z80"/>
    <mergeCell ref="AA80:AB80"/>
    <mergeCell ref="A81:B81"/>
    <mergeCell ref="C81:R81"/>
    <mergeCell ref="S81:T81"/>
    <mergeCell ref="U81:V81"/>
    <mergeCell ref="W81:X81"/>
    <mergeCell ref="Y81:Z81"/>
    <mergeCell ref="AA81:AB81"/>
    <mergeCell ref="AC81:AD81"/>
    <mergeCell ref="AE81:AF81"/>
    <mergeCell ref="A92:B92"/>
    <mergeCell ref="C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C91:AD91"/>
    <mergeCell ref="AE91:AF91"/>
    <mergeCell ref="A91:B91"/>
    <mergeCell ref="C91:R91"/>
    <mergeCell ref="S91:T91"/>
    <mergeCell ref="U91:V91"/>
    <mergeCell ref="W91:X91"/>
    <mergeCell ref="Y91:Z91"/>
    <mergeCell ref="AA126:AP126"/>
    <mergeCell ref="AA123:AP123"/>
    <mergeCell ref="AG91:AH91"/>
    <mergeCell ref="AI91:AJ91"/>
    <mergeCell ref="AK91:AL91"/>
    <mergeCell ref="AN91:AO91"/>
    <mergeCell ref="AN92:AO92"/>
    <mergeCell ref="AA91:AB91"/>
    <mergeCell ref="AC109:AD109"/>
    <mergeCell ref="AE109:AF109"/>
    <mergeCell ref="AK109:AL109"/>
    <mergeCell ref="AN109:AO109"/>
    <mergeCell ref="A109:B109"/>
    <mergeCell ref="C109:R109"/>
    <mergeCell ref="S109:T109"/>
    <mergeCell ref="U109:V109"/>
    <mergeCell ref="W109:X109"/>
    <mergeCell ref="Y109:Z109"/>
    <mergeCell ref="AA109:AB109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Lena</cp:lastModifiedBy>
  <cp:lastPrinted>2015-05-17T13:56:23Z</cp:lastPrinted>
  <dcterms:created xsi:type="dcterms:W3CDTF">2011-06-24T11:28:50Z</dcterms:created>
  <dcterms:modified xsi:type="dcterms:W3CDTF">2015-08-06T10:54:11Z</dcterms:modified>
  <cp:category/>
  <cp:version/>
  <cp:contentType/>
  <cp:contentStatus/>
</cp:coreProperties>
</file>